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1"/>
  </bookViews>
  <sheets>
    <sheet name="Sheet1" sheetId="1" r:id="rId1"/>
    <sheet name="使用说明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<sst xmlns="http://schemas.openxmlformats.org/spreadsheetml/2006/main" count="242" uniqueCount="152">
  <si>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</si>
  <si>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</si>
  <si>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</si>
  <si>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</si>
  <si>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</si>
  <si>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</si>
  <si>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</si>
  <si>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</si>
  <si>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</si>
  <si>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</si>
  <si>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</si>
  <si>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</si>
  <si>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</si>
  <si>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</si>
  <si>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</si>
  <si>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</si>
  <si>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</si>
  <si>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</si>
  <si>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</si>
  <si>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</si>
  <si>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</si>
  <si>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</si>
  <si>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</si>
  <si>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</si>
  <si>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</si>
  <si>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</si>
  <si>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</si>
  <si>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</si>
  <si>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</si>
  <si>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</si>
  <si>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</si>
  <si>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</si>
  <si>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</si>
  <si>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</si>
  <si>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</si>
  <si>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</si>
  <si>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</si>
  <si>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</si>
  <si>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</si>
  <si>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</si>
  <si>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</si>
  <si>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</si>
  <si>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</si>
  <si>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</si>
  <si>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第05试室</t>
  </si>
  <si>
    <t>45</t>
  </si>
  <si>
    <t>46</t>
  </si>
  <si>
    <t>47</t>
  </si>
  <si>
    <t>48</t>
  </si>
  <si>
    <t>第07试室</t>
  </si>
  <si>
    <t>49</t>
  </si>
  <si>
    <t>姓名</t>
  </si>
  <si>
    <t>班别</t>
  </si>
  <si>
    <t>考号</t>
  </si>
  <si>
    <t>试室</t>
  </si>
  <si>
    <t>座位号</t>
  </si>
  <si>
    <t>序号</t>
  </si>
  <si>
    <t>分数</t>
  </si>
  <si>
    <t>考号加分数</t>
  </si>
  <si>
    <t>这两列是必须的</t>
  </si>
  <si>
    <t>这四列可以不填写</t>
  </si>
  <si>
    <t>这三列会自动生成数据</t>
  </si>
  <si>
    <t>这两列是输入区域</t>
  </si>
  <si>
    <t>得分</t>
  </si>
  <si>
    <t>姓名</t>
  </si>
  <si>
    <t>自动生成</t>
  </si>
  <si>
    <t>晓丹</t>
  </si>
  <si>
    <t>晓燕</t>
  </si>
  <si>
    <t>铭</t>
  </si>
  <si>
    <t>根谊</t>
  </si>
  <si>
    <t>美玲</t>
  </si>
  <si>
    <t>悦文</t>
  </si>
  <si>
    <t>丹蕾</t>
  </si>
  <si>
    <t>玉娜</t>
  </si>
  <si>
    <t>健敏</t>
  </si>
  <si>
    <t>明芳</t>
  </si>
  <si>
    <t>仁洁</t>
  </si>
  <si>
    <t>彩燕</t>
  </si>
  <si>
    <t>秋月</t>
  </si>
  <si>
    <t>彩红</t>
  </si>
  <si>
    <t>钰雯</t>
  </si>
  <si>
    <t>勒意</t>
  </si>
  <si>
    <t>徒晓</t>
  </si>
  <si>
    <t>雪琴</t>
  </si>
  <si>
    <t>宁宁</t>
  </si>
  <si>
    <t>志豪</t>
  </si>
  <si>
    <t>惠源</t>
  </si>
  <si>
    <t>晴梅</t>
  </si>
  <si>
    <t>佩娴</t>
  </si>
  <si>
    <t>宝莹</t>
  </si>
  <si>
    <t>双妹</t>
  </si>
  <si>
    <t>顺航</t>
  </si>
  <si>
    <t>瑞环</t>
  </si>
  <si>
    <t>梓文</t>
  </si>
  <si>
    <t>静怡</t>
  </si>
  <si>
    <t>如雅</t>
  </si>
  <si>
    <t>汝恒</t>
  </si>
  <si>
    <t>冬翠</t>
  </si>
  <si>
    <t>玟樾</t>
  </si>
  <si>
    <t>珊珊</t>
  </si>
  <si>
    <t>国宏</t>
  </si>
  <si>
    <t>志楚</t>
  </si>
  <si>
    <t>羽茜</t>
  </si>
  <si>
    <t>晓星</t>
  </si>
  <si>
    <t>榆</t>
  </si>
  <si>
    <t>海瑶</t>
  </si>
  <si>
    <t>芷晴</t>
  </si>
  <si>
    <t>显意</t>
  </si>
  <si>
    <t>慧贞</t>
  </si>
  <si>
    <t>丽</t>
  </si>
  <si>
    <t>子恒</t>
  </si>
  <si>
    <t>燕婷</t>
  </si>
  <si>
    <t>洁玲</t>
  </si>
  <si>
    <t>莹莹</t>
  </si>
  <si>
    <t>彩怡</t>
  </si>
  <si>
    <t>俏蓉</t>
  </si>
  <si>
    <t>小惠</t>
  </si>
  <si>
    <t>正</t>
  </si>
  <si>
    <t>济乾</t>
  </si>
  <si>
    <t>靖雯</t>
  </si>
  <si>
    <t>奇盼</t>
  </si>
  <si>
    <t>宗斌</t>
  </si>
  <si>
    <t>秋生</t>
  </si>
  <si>
    <t>桂花</t>
  </si>
  <si>
    <t>春汝</t>
  </si>
  <si>
    <t>明斯</t>
  </si>
  <si>
    <t>榕倩</t>
  </si>
  <si>
    <t>诗慧</t>
  </si>
  <si>
    <t>文慧</t>
  </si>
  <si>
    <t>铭锟</t>
  </si>
  <si>
    <t>秋怡</t>
  </si>
  <si>
    <t>文雅</t>
  </si>
  <si>
    <t>倚雯</t>
  </si>
  <si>
    <t>晓明</t>
  </si>
  <si>
    <t>青云</t>
  </si>
  <si>
    <t>颖绮</t>
  </si>
  <si>
    <t>96</t>
  </si>
  <si>
    <t>20</t>
  </si>
  <si>
    <t>02</t>
  </si>
  <si>
    <t>10</t>
  </si>
  <si>
    <t>57</t>
  </si>
  <si>
    <t>说明本软件的制作是为了方便平时测试登分使用，当然如果结合本站的登分系统使用将会更完美。</t>
  </si>
  <si>
    <t>1、出发点是按照班进行登分的，由于一个班的人数、姓名和考号不一样，所以第一步需要，对各班的姓名等进行设置，其实主要是复制进去就好了。限定人数是每班100人，第一次设置好各班的内容之后，基本上可以使用一个学年。而且文件表可以复制，循环使用，以后都可以一直使用。</t>
  </si>
  <si>
    <t>2、需要明确输入的是A列，B列，CDEF列的内容可填可不填。这都不会影响输入成绩的。</t>
  </si>
  <si>
    <t>3、G2红色背景的部分有一项比较重要的内容，这是定义输入考号的后几位。一般默认为2就可以。如果当学生的考号是十位考号（如高考准考证号），一般是取后面两位到三位就可以了。原则是取最小的且不会出现重复的数位。</t>
  </si>
  <si>
    <t>4、输入分数的区域在J列和K列。其中J列是输入考号，K列是输入得分。</t>
  </si>
  <si>
    <t>5、当第四步输入的考号和得分之后，I列的分数会自动生成，L列的姓名也会自动生成。M列的数据也会自动生成，这是在本站的登分系统采用乱序登分的情况下使用。</t>
  </si>
  <si>
    <t>6、I列默认在没有输入成绩的情况下显示为缺考，当输入完全部学生的成绩之后，还发现是缺考的，就可以知道这个学生的确是缺考，或者是不知道试卷去了哪里。</t>
  </si>
  <si>
    <t>7、当需要提交成绩的时候，根据具体的要求直接复制相关的内容就可以了。建议新建一个文档复制粘贴。这样如果有多的项目可以直接删除就好了。</t>
  </si>
  <si>
    <t>8、在实际使用中，记得要经常保存数据，以便出现没有保存而反复做工的烦恼。</t>
  </si>
  <si>
    <t>9、为了避免一些不当的操作导致一些公式出错，对相关的列已经做了保护操作。其中可自由输入内容的列有 A列，B列，J列和K列。</t>
  </si>
  <si>
    <t>10、如果的确需要撤销保护，那么密码是www.zshunj.cn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</si>
</sst>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  <font>
      <sz val="14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0" fontId="0" fillId="37" borderId="0" xfId="0" applyNumberForma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selection activeCell="E13" sqref="E13"/>
    </sheetView>
  </sheetViews>
  <sheetFormatPr defaultColWidth="9.00390625" defaultRowHeight="14.25"/>
  <cols>
    <col min="1" max="1" width="9.25390625" style="3" customWidth="1"/>
    <col min="2" max="2" width="14.125" style="9" customWidth="1"/>
    <col min="3" max="3" width="6.50390625" style="18" customWidth="1"/>
    <col min="4" max="4" width="10.75390625" style="18" customWidth="1"/>
    <col min="5" max="5" width="7.875" style="18" customWidth="1"/>
    <col min="6" max="6" width="10.375" style="18" customWidth="1"/>
    <col min="7" max="7" width="9.00390625" style="14" customWidth="1"/>
    <col min="8" max="8" width="9.125" style="14" customWidth="1"/>
    <col min="9" max="9" width="9.00390625" style="17" customWidth="1"/>
    <col min="10" max="10" width="9.00390625" style="10" customWidth="1"/>
    <col min="11" max="11" width="9.00390625" style="2" customWidth="1"/>
    <col min="12" max="12" width="9.00390625" style="17" customWidth="1"/>
    <col min="13" max="13" width="14.50390625" style="21" customWidth="1"/>
    <col min="14" max="14" width="9.00390625" style="3" customWidth="1"/>
    <col min="15" max="15" width="0" style="3" hidden="1" customWidth="1"/>
    <col min="16" max="18" width="9.00390625" style="3" hidden="1" customWidth="1"/>
    <col min="19" max="16384" width="9.00390625" style="3" customWidth="1"/>
  </cols>
  <sheetData>
    <row r="1" spans="1:13" ht="18.75">
      <c r="A1" s="34" t="s">
        <v>59</v>
      </c>
      <c r="B1" s="35"/>
      <c r="C1" s="33" t="s">
        <v>60</v>
      </c>
      <c r="D1" s="33"/>
      <c r="E1" s="33"/>
      <c r="F1" s="33"/>
      <c r="G1" s="31" t="s">
        <v>61</v>
      </c>
      <c r="H1" s="32"/>
      <c r="I1" s="32"/>
      <c r="J1" s="36" t="s">
        <v>62</v>
      </c>
      <c r="K1" s="37"/>
      <c r="L1" s="38" t="s">
        <v>65</v>
      </c>
      <c r="M1" s="38"/>
    </row>
    <row r="2" spans="1:13" ht="21" customHeight="1">
      <c r="A2" s="1" t="s">
        <v>51</v>
      </c>
      <c r="B2" s="30" t="s">
        <v>53</v>
      </c>
      <c r="C2" s="15" t="s">
        <v>52</v>
      </c>
      <c r="D2" s="15" t="s">
        <v>54</v>
      </c>
      <c r="E2" s="15" t="s">
        <v>55</v>
      </c>
      <c r="F2" s="15" t="s">
        <v>56</v>
      </c>
      <c r="G2" s="16">
        <v>2</v>
      </c>
      <c r="H2" s="13" t="s">
        <v>51</v>
      </c>
      <c r="I2" s="17" t="s">
        <v>57</v>
      </c>
      <c r="J2" s="12" t="str">
        <f>"后"&amp;G2&amp;"位"</f>
        <v>后2位</v>
      </c>
      <c r="K2" s="12" t="s">
        <v>63</v>
      </c>
      <c r="L2" s="19" t="s">
        <v>64</v>
      </c>
      <c r="M2" s="20" t="s">
        <v>58</v>
      </c>
    </row>
    <row r="3" spans="1:13" ht="18" customHeight="1">
      <c r="A3" s="4" t="s">
        <v>66</v>
      </c>
      <c r="B3" s="5">
        <v>1723201296</v>
      </c>
      <c r="C3" s="22">
        <v>8</v>
      </c>
      <c r="D3" s="22" t="s">
        <v>44</v>
      </c>
      <c r="E3" s="22" t="s">
        <v>21</v>
      </c>
      <c r="F3" s="23">
        <v>20241</v>
      </c>
      <c r="G3" s="24" t="str">
        <f aca="true" t="shared" si="0" ref="G3:G58">RIGHT(B3,$G$2)</f>
        <v>96</v>
      </c>
      <c r="H3" s="25" t="str">
        <f aca="true" t="shared" si="1" ref="H3:H34">IF(A3="","",A3)</f>
        <v>晓丹</v>
      </c>
      <c r="I3" s="25">
        <f aca="true" t="shared" si="2" ref="I3:I34">IF(ISERROR(VLOOKUP(G3,J$1:K$65536,2,0)),"缺考",VLOOKUP(G3,J$1:K$65536,2,0))</f>
        <v>100</v>
      </c>
      <c r="J3" s="11" t="s">
        <v>136</v>
      </c>
      <c r="K3" s="7">
        <v>100</v>
      </c>
      <c r="L3" s="25" t="str">
        <f aca="true" t="shared" si="3" ref="L3:L34">IF(ISERROR(VLOOKUP(J3,G$1:H$65536,2,)),"",VLOOKUP(J3,G$1:H$65536,2,))</f>
        <v>晓丹</v>
      </c>
      <c r="M3" s="25" t="str">
        <f>IF(J3="","",J3&amp;"+"&amp;K3)</f>
        <v>96+100</v>
      </c>
    </row>
    <row r="4" spans="1:13" s="8" customFormat="1" ht="18" customHeight="1">
      <c r="A4" s="4" t="s">
        <v>67</v>
      </c>
      <c r="B4" s="5">
        <v>1723201266</v>
      </c>
      <c r="C4" s="22">
        <v>8</v>
      </c>
      <c r="D4" s="22" t="s">
        <v>44</v>
      </c>
      <c r="E4" s="22" t="s">
        <v>22</v>
      </c>
      <c r="F4" s="23">
        <v>20242</v>
      </c>
      <c r="G4" s="24" t="str">
        <f t="shared" si="0"/>
        <v>66</v>
      </c>
      <c r="H4" s="25" t="str">
        <f t="shared" si="1"/>
        <v>晓燕</v>
      </c>
      <c r="I4" s="25" t="str">
        <f t="shared" si="2"/>
        <v>缺考</v>
      </c>
      <c r="J4" s="11" t="s">
        <v>137</v>
      </c>
      <c r="K4" s="7">
        <v>100</v>
      </c>
      <c r="L4" s="25" t="str">
        <f t="shared" si="3"/>
        <v>梓文</v>
      </c>
      <c r="M4" s="25" t="str">
        <f>IF(J4="","",J4&amp;"+"&amp;K4)</f>
        <v>20+100</v>
      </c>
    </row>
    <row r="5" spans="1:13" ht="18" customHeight="1">
      <c r="A5" s="4" t="s">
        <v>68</v>
      </c>
      <c r="B5" s="5">
        <v>1723201275</v>
      </c>
      <c r="C5" s="22">
        <v>8</v>
      </c>
      <c r="D5" s="22" t="s">
        <v>44</v>
      </c>
      <c r="E5" s="22" t="s">
        <v>23</v>
      </c>
      <c r="F5" s="23">
        <v>20243</v>
      </c>
      <c r="G5" s="24" t="str">
        <f t="shared" si="0"/>
        <v>75</v>
      </c>
      <c r="H5" s="25" t="str">
        <f t="shared" si="1"/>
        <v>铭</v>
      </c>
      <c r="I5" s="25" t="str">
        <f t="shared" si="2"/>
        <v>缺考</v>
      </c>
      <c r="J5" s="11" t="s">
        <v>138</v>
      </c>
      <c r="K5" s="7">
        <v>20</v>
      </c>
      <c r="L5" s="25" t="str">
        <f t="shared" si="3"/>
        <v>颖绮</v>
      </c>
      <c r="M5" s="25" t="str">
        <f>IF(J5="","",J5&amp;"+"&amp;K5)</f>
        <v>02+20</v>
      </c>
    </row>
    <row r="6" spans="1:13" s="8" customFormat="1" ht="18" customHeight="1">
      <c r="A6" s="4" t="s">
        <v>69</v>
      </c>
      <c r="B6" s="5">
        <v>1723201257</v>
      </c>
      <c r="C6" s="22">
        <v>8</v>
      </c>
      <c r="D6" s="22" t="s">
        <v>44</v>
      </c>
      <c r="E6" s="22" t="s">
        <v>24</v>
      </c>
      <c r="F6" s="23">
        <v>20244</v>
      </c>
      <c r="G6" s="24" t="str">
        <f t="shared" si="0"/>
        <v>57</v>
      </c>
      <c r="H6" s="25" t="str">
        <f t="shared" si="1"/>
        <v>根谊</v>
      </c>
      <c r="I6" s="25">
        <f t="shared" si="2"/>
        <v>995</v>
      </c>
      <c r="J6" s="11" t="s">
        <v>140</v>
      </c>
      <c r="K6" s="7">
        <v>995</v>
      </c>
      <c r="L6" s="25" t="str">
        <f t="shared" si="3"/>
        <v>根谊</v>
      </c>
      <c r="M6" s="25" t="str">
        <f aca="true" t="shared" si="4" ref="M6:M69">IF(J6="","",J6&amp;"+"&amp;K6)</f>
        <v>57+995</v>
      </c>
    </row>
    <row r="7" spans="1:13" ht="18" customHeight="1">
      <c r="A7" s="4" t="s">
        <v>70</v>
      </c>
      <c r="B7" s="5">
        <v>1723201287</v>
      </c>
      <c r="C7" s="22">
        <v>8</v>
      </c>
      <c r="D7" s="22" t="s">
        <v>44</v>
      </c>
      <c r="E7" s="22" t="s">
        <v>25</v>
      </c>
      <c r="F7" s="23">
        <v>20245</v>
      </c>
      <c r="G7" s="24" t="str">
        <f t="shared" si="0"/>
        <v>87</v>
      </c>
      <c r="H7" s="25" t="str">
        <f t="shared" si="1"/>
        <v>美玲</v>
      </c>
      <c r="I7" s="25" t="str">
        <f t="shared" si="2"/>
        <v>缺考</v>
      </c>
      <c r="J7" s="11" t="s">
        <v>139</v>
      </c>
      <c r="K7" s="7"/>
      <c r="L7" s="25" t="str">
        <f t="shared" si="3"/>
        <v>彩怡</v>
      </c>
      <c r="M7" s="25" t="str">
        <f t="shared" si="4"/>
        <v>10+</v>
      </c>
    </row>
    <row r="8" spans="1:13" s="8" customFormat="1" ht="18" customHeight="1">
      <c r="A8" s="4" t="s">
        <v>71</v>
      </c>
      <c r="B8" s="5">
        <v>1723201265</v>
      </c>
      <c r="C8" s="22">
        <v>8</v>
      </c>
      <c r="D8" s="22" t="s">
        <v>44</v>
      </c>
      <c r="E8" s="22" t="s">
        <v>26</v>
      </c>
      <c r="F8" s="23">
        <v>20246</v>
      </c>
      <c r="G8" s="24" t="str">
        <f t="shared" si="0"/>
        <v>65</v>
      </c>
      <c r="H8" s="25" t="str">
        <f t="shared" si="1"/>
        <v>悦文</v>
      </c>
      <c r="I8" s="25" t="str">
        <f t="shared" si="2"/>
        <v>缺考</v>
      </c>
      <c r="J8" s="6"/>
      <c r="K8" s="7"/>
      <c r="L8" s="25">
        <f t="shared" si="3"/>
      </c>
      <c r="M8" s="25">
        <f t="shared" si="4"/>
      </c>
    </row>
    <row r="9" spans="1:13" ht="18" customHeight="1">
      <c r="A9" s="4" t="s">
        <v>72</v>
      </c>
      <c r="B9" s="5">
        <v>1723201267</v>
      </c>
      <c r="C9" s="22">
        <v>8</v>
      </c>
      <c r="D9" s="22" t="s">
        <v>44</v>
      </c>
      <c r="E9" s="22" t="s">
        <v>27</v>
      </c>
      <c r="F9" s="23">
        <v>20247</v>
      </c>
      <c r="G9" s="24" t="str">
        <f t="shared" si="0"/>
        <v>67</v>
      </c>
      <c r="H9" s="25" t="str">
        <f t="shared" si="1"/>
        <v>丹蕾</v>
      </c>
      <c r="I9" s="25" t="str">
        <f t="shared" si="2"/>
        <v>缺考</v>
      </c>
      <c r="J9" s="6"/>
      <c r="K9" s="7"/>
      <c r="L9" s="25">
        <f t="shared" si="3"/>
      </c>
      <c r="M9" s="25">
        <f t="shared" si="4"/>
      </c>
    </row>
    <row r="10" spans="1:13" s="8" customFormat="1" ht="18" customHeight="1">
      <c r="A10" s="4" t="s">
        <v>73</v>
      </c>
      <c r="B10" s="5">
        <v>1723201283</v>
      </c>
      <c r="C10" s="22">
        <v>8</v>
      </c>
      <c r="D10" s="22" t="s">
        <v>44</v>
      </c>
      <c r="E10" s="22" t="s">
        <v>28</v>
      </c>
      <c r="F10" s="23">
        <v>20248</v>
      </c>
      <c r="G10" s="24" t="str">
        <f t="shared" si="0"/>
        <v>83</v>
      </c>
      <c r="H10" s="25" t="str">
        <f t="shared" si="1"/>
        <v>玉娜</v>
      </c>
      <c r="I10" s="25" t="str">
        <f t="shared" si="2"/>
        <v>缺考</v>
      </c>
      <c r="J10" s="6"/>
      <c r="K10" s="7"/>
      <c r="L10" s="25">
        <f t="shared" si="3"/>
      </c>
      <c r="M10" s="25">
        <f t="shared" si="4"/>
      </c>
    </row>
    <row r="11" spans="1:13" ht="18" customHeight="1">
      <c r="A11" s="4" t="s">
        <v>74</v>
      </c>
      <c r="B11" s="5">
        <v>1723201273</v>
      </c>
      <c r="C11" s="22">
        <v>8</v>
      </c>
      <c r="D11" s="22" t="s">
        <v>44</v>
      </c>
      <c r="E11" s="22" t="s">
        <v>29</v>
      </c>
      <c r="F11" s="23">
        <v>20249</v>
      </c>
      <c r="G11" s="24" t="str">
        <f t="shared" si="0"/>
        <v>73</v>
      </c>
      <c r="H11" s="25" t="str">
        <f t="shared" si="1"/>
        <v>健敏</v>
      </c>
      <c r="I11" s="25" t="str">
        <f t="shared" si="2"/>
        <v>缺考</v>
      </c>
      <c r="J11" s="6"/>
      <c r="K11" s="7"/>
      <c r="L11" s="25">
        <f t="shared" si="3"/>
      </c>
      <c r="M11" s="25">
        <f t="shared" si="4"/>
      </c>
    </row>
    <row r="12" spans="1:13" s="8" customFormat="1" ht="18" customHeight="1">
      <c r="A12" s="4" t="s">
        <v>75</v>
      </c>
      <c r="B12" s="5">
        <v>1723201291</v>
      </c>
      <c r="C12" s="22">
        <v>8</v>
      </c>
      <c r="D12" s="22" t="s">
        <v>44</v>
      </c>
      <c r="E12" s="22" t="s">
        <v>30</v>
      </c>
      <c r="F12" s="23">
        <v>20250</v>
      </c>
      <c r="G12" s="24" t="str">
        <f t="shared" si="0"/>
        <v>91</v>
      </c>
      <c r="H12" s="25" t="str">
        <f t="shared" si="1"/>
        <v>明芳</v>
      </c>
      <c r="I12" s="25" t="str">
        <f t="shared" si="2"/>
        <v>缺考</v>
      </c>
      <c r="J12" s="6"/>
      <c r="K12" s="7"/>
      <c r="L12" s="25">
        <f t="shared" si="3"/>
      </c>
      <c r="M12" s="25">
        <f t="shared" si="4"/>
      </c>
    </row>
    <row r="13" spans="1:13" ht="18" customHeight="1">
      <c r="A13" s="4" t="s">
        <v>76</v>
      </c>
      <c r="B13" s="5">
        <v>1723201270</v>
      </c>
      <c r="C13" s="22">
        <v>8</v>
      </c>
      <c r="D13" s="22" t="s">
        <v>44</v>
      </c>
      <c r="E13" s="22" t="s">
        <v>31</v>
      </c>
      <c r="F13" s="23">
        <v>20251</v>
      </c>
      <c r="G13" s="24" t="str">
        <f t="shared" si="0"/>
        <v>70</v>
      </c>
      <c r="H13" s="25" t="str">
        <f t="shared" si="1"/>
        <v>仁洁</v>
      </c>
      <c r="I13" s="25" t="str">
        <f t="shared" si="2"/>
        <v>缺考</v>
      </c>
      <c r="J13" s="6"/>
      <c r="K13" s="7"/>
      <c r="L13" s="25">
        <f t="shared" si="3"/>
      </c>
      <c r="M13" s="25">
        <f t="shared" si="4"/>
      </c>
    </row>
    <row r="14" spans="1:13" s="8" customFormat="1" ht="18" customHeight="1">
      <c r="A14" s="4" t="s">
        <v>77</v>
      </c>
      <c r="B14" s="5">
        <v>1723201276</v>
      </c>
      <c r="C14" s="22">
        <v>8</v>
      </c>
      <c r="D14" s="22" t="s">
        <v>44</v>
      </c>
      <c r="E14" s="22" t="s">
        <v>32</v>
      </c>
      <c r="F14" s="23">
        <v>20252</v>
      </c>
      <c r="G14" s="24" t="str">
        <f t="shared" si="0"/>
        <v>76</v>
      </c>
      <c r="H14" s="25" t="str">
        <f t="shared" si="1"/>
        <v>彩燕</v>
      </c>
      <c r="I14" s="25" t="str">
        <f t="shared" si="2"/>
        <v>缺考</v>
      </c>
      <c r="J14" s="6"/>
      <c r="K14" s="7"/>
      <c r="L14" s="25">
        <f t="shared" si="3"/>
      </c>
      <c r="M14" s="25">
        <f t="shared" si="4"/>
      </c>
    </row>
    <row r="15" spans="1:13" ht="18" customHeight="1">
      <c r="A15" s="4" t="s">
        <v>78</v>
      </c>
      <c r="B15" s="5">
        <v>1723201277</v>
      </c>
      <c r="C15" s="22">
        <v>8</v>
      </c>
      <c r="D15" s="22" t="s">
        <v>44</v>
      </c>
      <c r="E15" s="22" t="s">
        <v>33</v>
      </c>
      <c r="F15" s="23">
        <v>20253</v>
      </c>
      <c r="G15" s="24" t="str">
        <f t="shared" si="0"/>
        <v>77</v>
      </c>
      <c r="H15" s="25" t="str">
        <f t="shared" si="1"/>
        <v>秋月</v>
      </c>
      <c r="I15" s="25" t="str">
        <f t="shared" si="2"/>
        <v>缺考</v>
      </c>
      <c r="J15" s="6"/>
      <c r="K15" s="7"/>
      <c r="L15" s="25">
        <f t="shared" si="3"/>
      </c>
      <c r="M15" s="25">
        <f t="shared" si="4"/>
      </c>
    </row>
    <row r="16" spans="1:13" s="8" customFormat="1" ht="18" customHeight="1">
      <c r="A16" s="4" t="s">
        <v>79</v>
      </c>
      <c r="B16" s="5">
        <v>1723201282</v>
      </c>
      <c r="C16" s="22">
        <v>8</v>
      </c>
      <c r="D16" s="22" t="s">
        <v>44</v>
      </c>
      <c r="E16" s="22" t="s">
        <v>34</v>
      </c>
      <c r="F16" s="23">
        <v>20254</v>
      </c>
      <c r="G16" s="24" t="str">
        <f t="shared" si="0"/>
        <v>82</v>
      </c>
      <c r="H16" s="25" t="str">
        <f t="shared" si="1"/>
        <v>彩红</v>
      </c>
      <c r="I16" s="25" t="str">
        <f t="shared" si="2"/>
        <v>缺考</v>
      </c>
      <c r="J16" s="6"/>
      <c r="K16" s="7"/>
      <c r="L16" s="25">
        <f t="shared" si="3"/>
      </c>
      <c r="M16" s="25">
        <f t="shared" si="4"/>
      </c>
    </row>
    <row r="17" spans="1:13" ht="18" customHeight="1">
      <c r="A17" s="4" t="s">
        <v>80</v>
      </c>
      <c r="B17" s="5">
        <v>1723201284</v>
      </c>
      <c r="C17" s="22">
        <v>8</v>
      </c>
      <c r="D17" s="22" t="s">
        <v>44</v>
      </c>
      <c r="E17" s="22" t="s">
        <v>35</v>
      </c>
      <c r="F17" s="23">
        <v>20255</v>
      </c>
      <c r="G17" s="24" t="str">
        <f t="shared" si="0"/>
        <v>84</v>
      </c>
      <c r="H17" s="25" t="str">
        <f t="shared" si="1"/>
        <v>钰雯</v>
      </c>
      <c r="I17" s="25" t="str">
        <f t="shared" si="2"/>
        <v>缺考</v>
      </c>
      <c r="J17" s="6"/>
      <c r="K17" s="7"/>
      <c r="L17" s="25">
        <f t="shared" si="3"/>
      </c>
      <c r="M17" s="25">
        <f t="shared" si="4"/>
      </c>
    </row>
    <row r="18" spans="1:13" s="8" customFormat="1" ht="18" customHeight="1">
      <c r="A18" s="4" t="s">
        <v>81</v>
      </c>
      <c r="B18" s="5">
        <v>1723201256</v>
      </c>
      <c r="C18" s="22">
        <v>8</v>
      </c>
      <c r="D18" s="22" t="s">
        <v>44</v>
      </c>
      <c r="E18" s="22" t="s">
        <v>36</v>
      </c>
      <c r="F18" s="23">
        <v>20256</v>
      </c>
      <c r="G18" s="24" t="str">
        <f t="shared" si="0"/>
        <v>56</v>
      </c>
      <c r="H18" s="25" t="str">
        <f t="shared" si="1"/>
        <v>勒意</v>
      </c>
      <c r="I18" s="25" t="str">
        <f t="shared" si="2"/>
        <v>缺考</v>
      </c>
      <c r="J18" s="6"/>
      <c r="K18" s="7"/>
      <c r="L18" s="25">
        <f t="shared" si="3"/>
      </c>
      <c r="M18" s="25">
        <f t="shared" si="4"/>
      </c>
    </row>
    <row r="19" spans="1:13" ht="18" customHeight="1">
      <c r="A19" s="4" t="s">
        <v>82</v>
      </c>
      <c r="B19" s="5">
        <v>1723201254</v>
      </c>
      <c r="C19" s="22">
        <v>8</v>
      </c>
      <c r="D19" s="22" t="s">
        <v>44</v>
      </c>
      <c r="E19" s="22" t="s">
        <v>37</v>
      </c>
      <c r="F19" s="23">
        <v>20257</v>
      </c>
      <c r="G19" s="24" t="str">
        <f t="shared" si="0"/>
        <v>54</v>
      </c>
      <c r="H19" s="25" t="str">
        <f t="shared" si="1"/>
        <v>徒晓</v>
      </c>
      <c r="I19" s="25" t="str">
        <f t="shared" si="2"/>
        <v>缺考</v>
      </c>
      <c r="J19" s="6"/>
      <c r="K19" s="7"/>
      <c r="L19" s="25">
        <f t="shared" si="3"/>
      </c>
      <c r="M19" s="25">
        <f t="shared" si="4"/>
      </c>
    </row>
    <row r="20" spans="1:13" s="8" customFormat="1" ht="18" customHeight="1">
      <c r="A20" s="4" t="s">
        <v>83</v>
      </c>
      <c r="B20" s="5">
        <v>1723201279</v>
      </c>
      <c r="C20" s="22">
        <v>8</v>
      </c>
      <c r="D20" s="22" t="s">
        <v>44</v>
      </c>
      <c r="E20" s="22" t="s">
        <v>38</v>
      </c>
      <c r="F20" s="23">
        <v>20258</v>
      </c>
      <c r="G20" s="24" t="str">
        <f t="shared" si="0"/>
        <v>79</v>
      </c>
      <c r="H20" s="25" t="str">
        <f t="shared" si="1"/>
        <v>雪琴</v>
      </c>
      <c r="I20" s="25" t="str">
        <f t="shared" si="2"/>
        <v>缺考</v>
      </c>
      <c r="J20" s="6"/>
      <c r="K20" s="7"/>
      <c r="L20" s="25">
        <f t="shared" si="3"/>
      </c>
      <c r="M20" s="25">
        <f t="shared" si="4"/>
      </c>
    </row>
    <row r="21" spans="1:13" ht="18" customHeight="1">
      <c r="A21" s="4" t="s">
        <v>84</v>
      </c>
      <c r="B21" s="5">
        <v>1723201285</v>
      </c>
      <c r="C21" s="22">
        <v>8</v>
      </c>
      <c r="D21" s="22" t="s">
        <v>44</v>
      </c>
      <c r="E21" s="22" t="s">
        <v>39</v>
      </c>
      <c r="F21" s="23">
        <v>20259</v>
      </c>
      <c r="G21" s="24" t="str">
        <f t="shared" si="0"/>
        <v>85</v>
      </c>
      <c r="H21" s="25" t="str">
        <f t="shared" si="1"/>
        <v>宁宁</v>
      </c>
      <c r="I21" s="25" t="str">
        <f t="shared" si="2"/>
        <v>缺考</v>
      </c>
      <c r="J21" s="6"/>
      <c r="K21" s="7"/>
      <c r="L21" s="25">
        <f t="shared" si="3"/>
      </c>
      <c r="M21" s="25">
        <f t="shared" si="4"/>
      </c>
    </row>
    <row r="22" spans="1:13" s="8" customFormat="1" ht="18" customHeight="1">
      <c r="A22" s="4" t="s">
        <v>85</v>
      </c>
      <c r="B22" s="5">
        <v>1723201255</v>
      </c>
      <c r="C22" s="22">
        <v>8</v>
      </c>
      <c r="D22" s="22" t="s">
        <v>44</v>
      </c>
      <c r="E22" s="22" t="s">
        <v>40</v>
      </c>
      <c r="F22" s="23">
        <v>20260</v>
      </c>
      <c r="G22" s="24" t="str">
        <f t="shared" si="0"/>
        <v>55</v>
      </c>
      <c r="H22" s="25" t="str">
        <f t="shared" si="1"/>
        <v>志豪</v>
      </c>
      <c r="I22" s="25" t="str">
        <f t="shared" si="2"/>
        <v>缺考</v>
      </c>
      <c r="J22" s="6"/>
      <c r="K22" s="7"/>
      <c r="L22" s="25">
        <f t="shared" si="3"/>
      </c>
      <c r="M22" s="25">
        <f t="shared" si="4"/>
      </c>
    </row>
    <row r="23" spans="1:13" ht="18" customHeight="1">
      <c r="A23" s="4" t="s">
        <v>86</v>
      </c>
      <c r="B23" s="5">
        <v>1723201269</v>
      </c>
      <c r="C23" s="22">
        <v>8</v>
      </c>
      <c r="D23" s="22" t="s">
        <v>44</v>
      </c>
      <c r="E23" s="22" t="s">
        <v>41</v>
      </c>
      <c r="F23" s="23">
        <v>20261</v>
      </c>
      <c r="G23" s="24" t="str">
        <f t="shared" si="0"/>
        <v>69</v>
      </c>
      <c r="H23" s="25" t="str">
        <f t="shared" si="1"/>
        <v>惠源</v>
      </c>
      <c r="I23" s="25" t="str">
        <f t="shared" si="2"/>
        <v>缺考</v>
      </c>
      <c r="J23" s="6"/>
      <c r="K23" s="7"/>
      <c r="L23" s="25">
        <f t="shared" si="3"/>
      </c>
      <c r="M23" s="25">
        <f t="shared" si="4"/>
      </c>
    </row>
    <row r="24" spans="1:13" s="8" customFormat="1" ht="18" customHeight="1">
      <c r="A24" s="4" t="s">
        <v>87</v>
      </c>
      <c r="B24" s="5">
        <v>1723201309</v>
      </c>
      <c r="C24" s="22">
        <v>8</v>
      </c>
      <c r="D24" s="22" t="s">
        <v>49</v>
      </c>
      <c r="E24" s="22" t="s">
        <v>0</v>
      </c>
      <c r="F24" s="23">
        <v>20262</v>
      </c>
      <c r="G24" s="24" t="str">
        <f t="shared" si="0"/>
        <v>09</v>
      </c>
      <c r="H24" s="25" t="str">
        <f t="shared" si="1"/>
        <v>晴梅</v>
      </c>
      <c r="I24" s="25" t="str">
        <f t="shared" si="2"/>
        <v>缺考</v>
      </c>
      <c r="J24" s="6"/>
      <c r="K24" s="7"/>
      <c r="L24" s="25">
        <f t="shared" si="3"/>
      </c>
      <c r="M24" s="25">
        <f t="shared" si="4"/>
      </c>
    </row>
    <row r="25" spans="1:13" ht="18" customHeight="1">
      <c r="A25" s="4" t="s">
        <v>88</v>
      </c>
      <c r="B25" s="5">
        <v>1723201274</v>
      </c>
      <c r="C25" s="22">
        <v>8</v>
      </c>
      <c r="D25" s="22" t="s">
        <v>49</v>
      </c>
      <c r="E25" s="22" t="s">
        <v>1</v>
      </c>
      <c r="F25" s="23">
        <v>20263</v>
      </c>
      <c r="G25" s="24" t="str">
        <f t="shared" si="0"/>
        <v>74</v>
      </c>
      <c r="H25" s="25" t="str">
        <f t="shared" si="1"/>
        <v>佩娴</v>
      </c>
      <c r="I25" s="25" t="str">
        <f t="shared" si="2"/>
        <v>缺考</v>
      </c>
      <c r="J25" s="6"/>
      <c r="K25" s="7"/>
      <c r="L25" s="25">
        <f t="shared" si="3"/>
      </c>
      <c r="M25" s="25">
        <f t="shared" si="4"/>
      </c>
    </row>
    <row r="26" spans="1:13" s="8" customFormat="1" ht="18" customHeight="1">
      <c r="A26" s="4" t="s">
        <v>89</v>
      </c>
      <c r="B26" s="5">
        <v>1723201288</v>
      </c>
      <c r="C26" s="22">
        <v>8</v>
      </c>
      <c r="D26" s="22" t="s">
        <v>49</v>
      </c>
      <c r="E26" s="22" t="s">
        <v>2</v>
      </c>
      <c r="F26" s="23">
        <v>20264</v>
      </c>
      <c r="G26" s="24" t="str">
        <f t="shared" si="0"/>
        <v>88</v>
      </c>
      <c r="H26" s="25" t="str">
        <f t="shared" si="1"/>
        <v>宝莹</v>
      </c>
      <c r="I26" s="25" t="str">
        <f t="shared" si="2"/>
        <v>缺考</v>
      </c>
      <c r="J26" s="6"/>
      <c r="K26" s="7"/>
      <c r="L26" s="25">
        <f t="shared" si="3"/>
      </c>
      <c r="M26" s="25">
        <f t="shared" si="4"/>
      </c>
    </row>
    <row r="27" spans="1:13" ht="18" customHeight="1">
      <c r="A27" s="4" t="s">
        <v>90</v>
      </c>
      <c r="B27" s="5">
        <v>1723201319</v>
      </c>
      <c r="C27" s="22">
        <v>8</v>
      </c>
      <c r="D27" s="22" t="s">
        <v>49</v>
      </c>
      <c r="E27" s="22" t="s">
        <v>3</v>
      </c>
      <c r="F27" s="23">
        <v>20265</v>
      </c>
      <c r="G27" s="24" t="str">
        <f t="shared" si="0"/>
        <v>19</v>
      </c>
      <c r="H27" s="25" t="str">
        <f t="shared" si="1"/>
        <v>双妹</v>
      </c>
      <c r="I27" s="25" t="str">
        <f t="shared" si="2"/>
        <v>缺考</v>
      </c>
      <c r="J27" s="6"/>
      <c r="K27" s="7"/>
      <c r="L27" s="25">
        <f t="shared" si="3"/>
      </c>
      <c r="M27" s="25">
        <f t="shared" si="4"/>
      </c>
    </row>
    <row r="28" spans="1:13" s="8" customFormat="1" ht="18" customHeight="1">
      <c r="A28" s="4" t="s">
        <v>91</v>
      </c>
      <c r="B28" s="5">
        <v>1723201253</v>
      </c>
      <c r="C28" s="22">
        <v>8</v>
      </c>
      <c r="D28" s="22" t="s">
        <v>49</v>
      </c>
      <c r="E28" s="22" t="s">
        <v>4</v>
      </c>
      <c r="F28" s="23">
        <v>20266</v>
      </c>
      <c r="G28" s="24" t="str">
        <f t="shared" si="0"/>
        <v>53</v>
      </c>
      <c r="H28" s="25" t="str">
        <f t="shared" si="1"/>
        <v>顺航</v>
      </c>
      <c r="I28" s="25" t="str">
        <f t="shared" si="2"/>
        <v>缺考</v>
      </c>
      <c r="J28" s="6"/>
      <c r="K28" s="7"/>
      <c r="L28" s="25">
        <f t="shared" si="3"/>
      </c>
      <c r="M28" s="25">
        <f t="shared" si="4"/>
      </c>
    </row>
    <row r="29" spans="1:13" ht="18" customHeight="1">
      <c r="A29" s="4" t="s">
        <v>92</v>
      </c>
      <c r="B29" s="5">
        <v>1723201268</v>
      </c>
      <c r="C29" s="22">
        <v>8</v>
      </c>
      <c r="D29" s="22" t="s">
        <v>49</v>
      </c>
      <c r="E29" s="22" t="s">
        <v>5</v>
      </c>
      <c r="F29" s="23">
        <v>20267</v>
      </c>
      <c r="G29" s="24" t="str">
        <f t="shared" si="0"/>
        <v>68</v>
      </c>
      <c r="H29" s="25" t="str">
        <f t="shared" si="1"/>
        <v>瑞环</v>
      </c>
      <c r="I29" s="25" t="str">
        <f t="shared" si="2"/>
        <v>缺考</v>
      </c>
      <c r="J29" s="6"/>
      <c r="K29" s="7"/>
      <c r="L29" s="25">
        <f t="shared" si="3"/>
      </c>
      <c r="M29" s="25">
        <f t="shared" si="4"/>
      </c>
    </row>
    <row r="30" spans="1:13" s="8" customFormat="1" ht="18" customHeight="1">
      <c r="A30" s="4" t="s">
        <v>93</v>
      </c>
      <c r="B30" s="5">
        <v>1723201320</v>
      </c>
      <c r="C30" s="22">
        <v>8</v>
      </c>
      <c r="D30" s="22" t="s">
        <v>49</v>
      </c>
      <c r="E30" s="22" t="s">
        <v>6</v>
      </c>
      <c r="F30" s="23">
        <v>20268</v>
      </c>
      <c r="G30" s="24" t="str">
        <f t="shared" si="0"/>
        <v>20</v>
      </c>
      <c r="H30" s="25" t="str">
        <f t="shared" si="1"/>
        <v>梓文</v>
      </c>
      <c r="I30" s="25">
        <f t="shared" si="2"/>
        <v>100</v>
      </c>
      <c r="J30" s="6"/>
      <c r="K30" s="7"/>
      <c r="L30" s="25">
        <f t="shared" si="3"/>
      </c>
      <c r="M30" s="25">
        <f t="shared" si="4"/>
      </c>
    </row>
    <row r="31" spans="1:13" ht="18" customHeight="1">
      <c r="A31" s="4" t="s">
        <v>94</v>
      </c>
      <c r="B31" s="5">
        <v>1723201308</v>
      </c>
      <c r="C31" s="22">
        <v>8</v>
      </c>
      <c r="D31" s="22" t="s">
        <v>49</v>
      </c>
      <c r="E31" s="22" t="s">
        <v>7</v>
      </c>
      <c r="F31" s="23">
        <v>20269</v>
      </c>
      <c r="G31" s="24" t="str">
        <f t="shared" si="0"/>
        <v>08</v>
      </c>
      <c r="H31" s="25" t="str">
        <f t="shared" si="1"/>
        <v>静怡</v>
      </c>
      <c r="I31" s="25" t="str">
        <f t="shared" si="2"/>
        <v>缺考</v>
      </c>
      <c r="J31" s="6"/>
      <c r="K31" s="7"/>
      <c r="L31" s="25">
        <f t="shared" si="3"/>
      </c>
      <c r="M31" s="25">
        <f t="shared" si="4"/>
      </c>
    </row>
    <row r="32" spans="1:13" s="8" customFormat="1" ht="18" customHeight="1">
      <c r="A32" s="4" t="s">
        <v>95</v>
      </c>
      <c r="B32" s="5">
        <v>1723201311</v>
      </c>
      <c r="C32" s="22">
        <v>8</v>
      </c>
      <c r="D32" s="22" t="s">
        <v>49</v>
      </c>
      <c r="E32" s="22" t="s">
        <v>8</v>
      </c>
      <c r="F32" s="23">
        <v>20270</v>
      </c>
      <c r="G32" s="24" t="str">
        <f t="shared" si="0"/>
        <v>11</v>
      </c>
      <c r="H32" s="25" t="str">
        <f t="shared" si="1"/>
        <v>如雅</v>
      </c>
      <c r="I32" s="25" t="str">
        <f t="shared" si="2"/>
        <v>缺考</v>
      </c>
      <c r="J32" s="6"/>
      <c r="K32" s="7"/>
      <c r="L32" s="25">
        <f t="shared" si="3"/>
      </c>
      <c r="M32" s="25">
        <f t="shared" si="4"/>
      </c>
    </row>
    <row r="33" spans="1:13" ht="18" customHeight="1">
      <c r="A33" s="4" t="s">
        <v>96</v>
      </c>
      <c r="B33" s="5">
        <v>1723201258</v>
      </c>
      <c r="C33" s="22">
        <v>8</v>
      </c>
      <c r="D33" s="22" t="s">
        <v>49</v>
      </c>
      <c r="E33" s="22" t="s">
        <v>9</v>
      </c>
      <c r="F33" s="23">
        <v>20271</v>
      </c>
      <c r="G33" s="24" t="str">
        <f t="shared" si="0"/>
        <v>58</v>
      </c>
      <c r="H33" s="25" t="str">
        <f t="shared" si="1"/>
        <v>汝恒</v>
      </c>
      <c r="I33" s="25" t="str">
        <f t="shared" si="2"/>
        <v>缺考</v>
      </c>
      <c r="J33" s="6"/>
      <c r="K33" s="7"/>
      <c r="L33" s="25">
        <f t="shared" si="3"/>
      </c>
      <c r="M33" s="25">
        <f t="shared" si="4"/>
      </c>
    </row>
    <row r="34" spans="1:13" s="8" customFormat="1" ht="18" customHeight="1">
      <c r="A34" s="4" t="s">
        <v>97</v>
      </c>
      <c r="B34" s="5">
        <v>1723201281</v>
      </c>
      <c r="C34" s="22">
        <v>8</v>
      </c>
      <c r="D34" s="22" t="s">
        <v>49</v>
      </c>
      <c r="E34" s="22" t="s">
        <v>10</v>
      </c>
      <c r="F34" s="23">
        <v>20272</v>
      </c>
      <c r="G34" s="24" t="str">
        <f t="shared" si="0"/>
        <v>81</v>
      </c>
      <c r="H34" s="25" t="str">
        <f t="shared" si="1"/>
        <v>冬翠</v>
      </c>
      <c r="I34" s="25" t="str">
        <f t="shared" si="2"/>
        <v>缺考</v>
      </c>
      <c r="J34" s="6"/>
      <c r="K34" s="7"/>
      <c r="L34" s="25">
        <f t="shared" si="3"/>
      </c>
      <c r="M34" s="25">
        <f t="shared" si="4"/>
      </c>
    </row>
    <row r="35" spans="1:13" ht="18" customHeight="1">
      <c r="A35" s="4" t="s">
        <v>98</v>
      </c>
      <c r="B35" s="5">
        <v>1723201301</v>
      </c>
      <c r="C35" s="22">
        <v>8</v>
      </c>
      <c r="D35" s="22" t="s">
        <v>49</v>
      </c>
      <c r="E35" s="22" t="s">
        <v>11</v>
      </c>
      <c r="F35" s="23">
        <v>20273</v>
      </c>
      <c r="G35" s="24" t="str">
        <f t="shared" si="0"/>
        <v>01</v>
      </c>
      <c r="H35" s="25" t="str">
        <f aca="true" t="shared" si="5" ref="H35:H66">IF(A35="","",A35)</f>
        <v>玟樾</v>
      </c>
      <c r="I35" s="25" t="str">
        <f aca="true" t="shared" si="6" ref="I35:I66">IF(ISERROR(VLOOKUP(G35,J$1:K$65536,2,0)),"缺考",VLOOKUP(G35,J$1:K$65536,2,0))</f>
        <v>缺考</v>
      </c>
      <c r="J35" s="6"/>
      <c r="K35" s="7"/>
      <c r="L35" s="25">
        <f aca="true" t="shared" si="7" ref="L35:L66">IF(ISERROR(VLOOKUP(J35,G$1:H$65536,2,)),"",VLOOKUP(J35,G$1:H$65536,2,))</f>
      </c>
      <c r="M35" s="25">
        <f t="shared" si="4"/>
      </c>
    </row>
    <row r="36" spans="1:13" s="8" customFormat="1" ht="18" customHeight="1">
      <c r="A36" s="4" t="s">
        <v>99</v>
      </c>
      <c r="B36" s="5">
        <v>1723201297</v>
      </c>
      <c r="C36" s="22">
        <v>8</v>
      </c>
      <c r="D36" s="22" t="s">
        <v>49</v>
      </c>
      <c r="E36" s="22" t="s">
        <v>12</v>
      </c>
      <c r="F36" s="23">
        <v>20274</v>
      </c>
      <c r="G36" s="24" t="str">
        <f t="shared" si="0"/>
        <v>97</v>
      </c>
      <c r="H36" s="25" t="str">
        <f t="shared" si="5"/>
        <v>珊珊</v>
      </c>
      <c r="I36" s="25" t="str">
        <f t="shared" si="6"/>
        <v>缺考</v>
      </c>
      <c r="J36" s="6"/>
      <c r="K36" s="7"/>
      <c r="L36" s="25">
        <f t="shared" si="7"/>
      </c>
      <c r="M36" s="25">
        <f t="shared" si="4"/>
      </c>
    </row>
    <row r="37" spans="1:13" ht="18" customHeight="1">
      <c r="A37" s="4" t="s">
        <v>100</v>
      </c>
      <c r="B37" s="5">
        <v>1723201289</v>
      </c>
      <c r="C37" s="22">
        <v>8</v>
      </c>
      <c r="D37" s="22" t="s">
        <v>49</v>
      </c>
      <c r="E37" s="22" t="s">
        <v>13</v>
      </c>
      <c r="F37" s="23">
        <v>20275</v>
      </c>
      <c r="G37" s="24" t="str">
        <f t="shared" si="0"/>
        <v>89</v>
      </c>
      <c r="H37" s="25" t="str">
        <f t="shared" si="5"/>
        <v>国宏</v>
      </c>
      <c r="I37" s="25" t="str">
        <f t="shared" si="6"/>
        <v>缺考</v>
      </c>
      <c r="J37" s="6"/>
      <c r="K37" s="7"/>
      <c r="L37" s="25">
        <f t="shared" si="7"/>
      </c>
      <c r="M37" s="25">
        <f t="shared" si="4"/>
      </c>
    </row>
    <row r="38" spans="1:13" s="8" customFormat="1" ht="18" customHeight="1">
      <c r="A38" s="4" t="s">
        <v>101</v>
      </c>
      <c r="B38" s="5">
        <v>1723201292</v>
      </c>
      <c r="C38" s="22">
        <v>8</v>
      </c>
      <c r="D38" s="22" t="s">
        <v>49</v>
      </c>
      <c r="E38" s="22" t="s">
        <v>14</v>
      </c>
      <c r="F38" s="23">
        <v>20276</v>
      </c>
      <c r="G38" s="24" t="str">
        <f t="shared" si="0"/>
        <v>92</v>
      </c>
      <c r="H38" s="25" t="str">
        <f t="shared" si="5"/>
        <v>志楚</v>
      </c>
      <c r="I38" s="25" t="str">
        <f t="shared" si="6"/>
        <v>缺考</v>
      </c>
      <c r="J38" s="6"/>
      <c r="K38" s="7"/>
      <c r="L38" s="25">
        <f t="shared" si="7"/>
      </c>
      <c r="M38" s="25">
        <f t="shared" si="4"/>
      </c>
    </row>
    <row r="39" spans="1:13" ht="18" customHeight="1">
      <c r="A39" s="4" t="s">
        <v>102</v>
      </c>
      <c r="B39" s="5">
        <v>1723201303</v>
      </c>
      <c r="C39" s="22">
        <v>8</v>
      </c>
      <c r="D39" s="22" t="s">
        <v>49</v>
      </c>
      <c r="E39" s="22" t="s">
        <v>15</v>
      </c>
      <c r="F39" s="23">
        <v>20277</v>
      </c>
      <c r="G39" s="24" t="str">
        <f t="shared" si="0"/>
        <v>03</v>
      </c>
      <c r="H39" s="25" t="str">
        <f t="shared" si="5"/>
        <v>羽茜</v>
      </c>
      <c r="I39" s="25" t="str">
        <f t="shared" si="6"/>
        <v>缺考</v>
      </c>
      <c r="J39" s="6"/>
      <c r="K39" s="7"/>
      <c r="L39" s="25">
        <f t="shared" si="7"/>
      </c>
      <c r="M39" s="25">
        <f t="shared" si="4"/>
      </c>
    </row>
    <row r="40" spans="1:13" s="8" customFormat="1" ht="18" customHeight="1">
      <c r="A40" s="4" t="s">
        <v>103</v>
      </c>
      <c r="B40" s="5">
        <v>1723201295</v>
      </c>
      <c r="C40" s="22">
        <v>8</v>
      </c>
      <c r="D40" s="22" t="s">
        <v>49</v>
      </c>
      <c r="E40" s="22" t="s">
        <v>16</v>
      </c>
      <c r="F40" s="23">
        <v>20278</v>
      </c>
      <c r="G40" s="24" t="str">
        <f t="shared" si="0"/>
        <v>95</v>
      </c>
      <c r="H40" s="25" t="str">
        <f t="shared" si="5"/>
        <v>晓星</v>
      </c>
      <c r="I40" s="25" t="str">
        <f t="shared" si="6"/>
        <v>缺考</v>
      </c>
      <c r="J40" s="6"/>
      <c r="K40" s="7"/>
      <c r="L40" s="25">
        <f t="shared" si="7"/>
      </c>
      <c r="M40" s="25">
        <f t="shared" si="4"/>
      </c>
    </row>
    <row r="41" spans="1:13" s="8" customFormat="1" ht="18" customHeight="1">
      <c r="A41" s="4" t="s">
        <v>104</v>
      </c>
      <c r="B41" s="5">
        <v>1723201298</v>
      </c>
      <c r="C41" s="22">
        <v>8</v>
      </c>
      <c r="D41" s="22" t="s">
        <v>49</v>
      </c>
      <c r="E41" s="22" t="s">
        <v>17</v>
      </c>
      <c r="F41" s="23">
        <v>20279</v>
      </c>
      <c r="G41" s="24" t="str">
        <f t="shared" si="0"/>
        <v>98</v>
      </c>
      <c r="H41" s="25" t="str">
        <f t="shared" si="5"/>
        <v>榆</v>
      </c>
      <c r="I41" s="25" t="str">
        <f t="shared" si="6"/>
        <v>缺考</v>
      </c>
      <c r="J41" s="6"/>
      <c r="K41" s="7"/>
      <c r="L41" s="25">
        <f t="shared" si="7"/>
      </c>
      <c r="M41" s="25">
        <f t="shared" si="4"/>
      </c>
    </row>
    <row r="42" spans="1:13" s="8" customFormat="1" ht="18" customHeight="1">
      <c r="A42" s="4" t="s">
        <v>105</v>
      </c>
      <c r="B42" s="5">
        <v>1723201312</v>
      </c>
      <c r="C42" s="22">
        <v>8</v>
      </c>
      <c r="D42" s="22" t="s">
        <v>49</v>
      </c>
      <c r="E42" s="22" t="s">
        <v>18</v>
      </c>
      <c r="F42" s="23">
        <v>20280</v>
      </c>
      <c r="G42" s="24" t="str">
        <f t="shared" si="0"/>
        <v>12</v>
      </c>
      <c r="H42" s="25" t="str">
        <f t="shared" si="5"/>
        <v>海瑶</v>
      </c>
      <c r="I42" s="25" t="str">
        <f t="shared" si="6"/>
        <v>缺考</v>
      </c>
      <c r="J42" s="6"/>
      <c r="K42" s="7"/>
      <c r="L42" s="25">
        <f t="shared" si="7"/>
      </c>
      <c r="M42" s="25">
        <f t="shared" si="4"/>
      </c>
    </row>
    <row r="43" spans="1:13" s="8" customFormat="1" ht="18" customHeight="1">
      <c r="A43" s="4" t="s">
        <v>106</v>
      </c>
      <c r="B43" s="5">
        <v>1723201286</v>
      </c>
      <c r="C43" s="22">
        <v>8</v>
      </c>
      <c r="D43" s="22" t="s">
        <v>49</v>
      </c>
      <c r="E43" s="22" t="s">
        <v>19</v>
      </c>
      <c r="F43" s="23">
        <v>20281</v>
      </c>
      <c r="G43" s="24" t="str">
        <f t="shared" si="0"/>
        <v>86</v>
      </c>
      <c r="H43" s="25" t="str">
        <f t="shared" si="5"/>
        <v>芷晴</v>
      </c>
      <c r="I43" s="25" t="str">
        <f t="shared" si="6"/>
        <v>缺考</v>
      </c>
      <c r="J43" s="6"/>
      <c r="K43" s="7"/>
      <c r="L43" s="25">
        <f t="shared" si="7"/>
      </c>
      <c r="M43" s="25">
        <f t="shared" si="4"/>
      </c>
    </row>
    <row r="44" spans="1:13" s="8" customFormat="1" ht="18" customHeight="1">
      <c r="A44" s="4" t="s">
        <v>107</v>
      </c>
      <c r="B44" s="5">
        <v>1723201280</v>
      </c>
      <c r="C44" s="22">
        <v>8</v>
      </c>
      <c r="D44" s="22" t="s">
        <v>49</v>
      </c>
      <c r="E44" s="22" t="s">
        <v>20</v>
      </c>
      <c r="F44" s="23">
        <v>20282</v>
      </c>
      <c r="G44" s="24" t="str">
        <f t="shared" si="0"/>
        <v>80</v>
      </c>
      <c r="H44" s="25" t="str">
        <f t="shared" si="5"/>
        <v>显意</v>
      </c>
      <c r="I44" s="25" t="str">
        <f t="shared" si="6"/>
        <v>缺考</v>
      </c>
      <c r="J44" s="6"/>
      <c r="K44" s="7"/>
      <c r="L44" s="25">
        <f t="shared" si="7"/>
      </c>
      <c r="M44" s="25">
        <f t="shared" si="4"/>
      </c>
    </row>
    <row r="45" spans="1:13" s="8" customFormat="1" ht="18" customHeight="1">
      <c r="A45" s="4" t="s">
        <v>108</v>
      </c>
      <c r="B45" s="5">
        <v>1723201313</v>
      </c>
      <c r="C45" s="22">
        <v>8</v>
      </c>
      <c r="D45" s="22" t="s">
        <v>49</v>
      </c>
      <c r="E45" s="22" t="s">
        <v>21</v>
      </c>
      <c r="F45" s="23">
        <v>20283</v>
      </c>
      <c r="G45" s="24" t="str">
        <f t="shared" si="0"/>
        <v>13</v>
      </c>
      <c r="H45" s="25" t="str">
        <f t="shared" si="5"/>
        <v>慧贞</v>
      </c>
      <c r="I45" s="25" t="str">
        <f t="shared" si="6"/>
        <v>缺考</v>
      </c>
      <c r="J45" s="6"/>
      <c r="K45" s="7"/>
      <c r="L45" s="25">
        <f t="shared" si="7"/>
      </c>
      <c r="M45" s="25">
        <f t="shared" si="4"/>
      </c>
    </row>
    <row r="46" spans="1:13" s="8" customFormat="1" ht="18" customHeight="1">
      <c r="A46" s="4" t="s">
        <v>109</v>
      </c>
      <c r="B46" s="5">
        <v>1723201278</v>
      </c>
      <c r="C46" s="22">
        <v>8</v>
      </c>
      <c r="D46" s="22" t="s">
        <v>49</v>
      </c>
      <c r="E46" s="22" t="s">
        <v>22</v>
      </c>
      <c r="F46" s="23">
        <v>20284</v>
      </c>
      <c r="G46" s="24" t="str">
        <f t="shared" si="0"/>
        <v>78</v>
      </c>
      <c r="H46" s="25" t="str">
        <f t="shared" si="5"/>
        <v>丽</v>
      </c>
      <c r="I46" s="25" t="str">
        <f t="shared" si="6"/>
        <v>缺考</v>
      </c>
      <c r="J46" s="6"/>
      <c r="K46" s="7"/>
      <c r="L46" s="25">
        <f t="shared" si="7"/>
      </c>
      <c r="M46" s="25">
        <f t="shared" si="4"/>
      </c>
    </row>
    <row r="47" spans="1:13" s="8" customFormat="1" ht="18" customHeight="1">
      <c r="A47" s="4" t="s">
        <v>110</v>
      </c>
      <c r="B47" s="5">
        <v>1723201262</v>
      </c>
      <c r="C47" s="22">
        <v>8</v>
      </c>
      <c r="D47" s="22" t="s">
        <v>49</v>
      </c>
      <c r="E47" s="22" t="s">
        <v>23</v>
      </c>
      <c r="F47" s="23">
        <v>20285</v>
      </c>
      <c r="G47" s="24" t="str">
        <f t="shared" si="0"/>
        <v>62</v>
      </c>
      <c r="H47" s="25" t="str">
        <f t="shared" si="5"/>
        <v>子恒</v>
      </c>
      <c r="I47" s="25" t="str">
        <f t="shared" si="6"/>
        <v>缺考</v>
      </c>
      <c r="J47" s="6"/>
      <c r="K47" s="7"/>
      <c r="L47" s="25">
        <f t="shared" si="7"/>
      </c>
      <c r="M47" s="25">
        <f t="shared" si="4"/>
      </c>
    </row>
    <row r="48" spans="1:13" s="8" customFormat="1" ht="18" customHeight="1">
      <c r="A48" s="4" t="s">
        <v>111</v>
      </c>
      <c r="B48" s="5">
        <v>1723201305</v>
      </c>
      <c r="C48" s="22">
        <v>8</v>
      </c>
      <c r="D48" s="22" t="s">
        <v>49</v>
      </c>
      <c r="E48" s="22" t="s">
        <v>24</v>
      </c>
      <c r="F48" s="23">
        <v>20286</v>
      </c>
      <c r="G48" s="24" t="str">
        <f t="shared" si="0"/>
        <v>05</v>
      </c>
      <c r="H48" s="25" t="str">
        <f t="shared" si="5"/>
        <v>燕婷</v>
      </c>
      <c r="I48" s="25" t="str">
        <f t="shared" si="6"/>
        <v>缺考</v>
      </c>
      <c r="J48" s="6"/>
      <c r="K48" s="7"/>
      <c r="L48" s="25">
        <f t="shared" si="7"/>
      </c>
      <c r="M48" s="25">
        <f t="shared" si="4"/>
      </c>
    </row>
    <row r="49" spans="1:13" ht="18" customHeight="1">
      <c r="A49" s="4" t="s">
        <v>112</v>
      </c>
      <c r="B49" s="5">
        <v>1723201306</v>
      </c>
      <c r="C49" s="22">
        <v>8</v>
      </c>
      <c r="D49" s="22" t="s">
        <v>49</v>
      </c>
      <c r="E49" s="22" t="s">
        <v>25</v>
      </c>
      <c r="F49" s="23">
        <v>20287</v>
      </c>
      <c r="G49" s="24" t="str">
        <f t="shared" si="0"/>
        <v>06</v>
      </c>
      <c r="H49" s="25" t="str">
        <f t="shared" si="5"/>
        <v>洁玲</v>
      </c>
      <c r="I49" s="25" t="str">
        <f t="shared" si="6"/>
        <v>缺考</v>
      </c>
      <c r="J49" s="6"/>
      <c r="K49" s="7"/>
      <c r="L49" s="25">
        <f t="shared" si="7"/>
      </c>
      <c r="M49" s="25">
        <f t="shared" si="4"/>
      </c>
    </row>
    <row r="50" spans="1:13" s="8" customFormat="1" ht="18" customHeight="1">
      <c r="A50" s="4" t="s">
        <v>113</v>
      </c>
      <c r="B50" s="5">
        <v>1723201294</v>
      </c>
      <c r="C50" s="22">
        <v>8</v>
      </c>
      <c r="D50" s="22" t="s">
        <v>49</v>
      </c>
      <c r="E50" s="22" t="s">
        <v>26</v>
      </c>
      <c r="F50" s="23">
        <v>20288</v>
      </c>
      <c r="G50" s="24" t="str">
        <f t="shared" si="0"/>
        <v>94</v>
      </c>
      <c r="H50" s="25" t="str">
        <f t="shared" si="5"/>
        <v>莹莹</v>
      </c>
      <c r="I50" s="25" t="str">
        <f t="shared" si="6"/>
        <v>缺考</v>
      </c>
      <c r="J50" s="6"/>
      <c r="K50" s="7"/>
      <c r="L50" s="25">
        <f t="shared" si="7"/>
      </c>
      <c r="M50" s="25">
        <f t="shared" si="4"/>
      </c>
    </row>
    <row r="51" spans="1:13" ht="18" customHeight="1">
      <c r="A51" s="4" t="s">
        <v>114</v>
      </c>
      <c r="B51" s="5">
        <v>1723201310</v>
      </c>
      <c r="C51" s="22">
        <v>8</v>
      </c>
      <c r="D51" s="22" t="s">
        <v>49</v>
      </c>
      <c r="E51" s="22" t="s">
        <v>27</v>
      </c>
      <c r="F51" s="23">
        <v>20289</v>
      </c>
      <c r="G51" s="24" t="str">
        <f t="shared" si="0"/>
        <v>10</v>
      </c>
      <c r="H51" s="25" t="str">
        <f t="shared" si="5"/>
        <v>彩怡</v>
      </c>
      <c r="I51" s="25">
        <f t="shared" si="6"/>
        <v>0</v>
      </c>
      <c r="J51" s="6"/>
      <c r="K51" s="7"/>
      <c r="L51" s="25">
        <f t="shared" si="7"/>
      </c>
      <c r="M51" s="25">
        <f t="shared" si="4"/>
      </c>
    </row>
    <row r="52" spans="1:13" s="8" customFormat="1" ht="18" customHeight="1">
      <c r="A52" s="4" t="s">
        <v>115</v>
      </c>
      <c r="B52" s="5">
        <v>1723201272</v>
      </c>
      <c r="C52" s="22">
        <v>8</v>
      </c>
      <c r="D52" s="22" t="s">
        <v>49</v>
      </c>
      <c r="E52" s="22" t="s">
        <v>28</v>
      </c>
      <c r="F52" s="23">
        <v>20290</v>
      </c>
      <c r="G52" s="24" t="str">
        <f t="shared" si="0"/>
        <v>72</v>
      </c>
      <c r="H52" s="25" t="str">
        <f t="shared" si="5"/>
        <v>俏蓉</v>
      </c>
      <c r="I52" s="25" t="str">
        <f t="shared" si="6"/>
        <v>缺考</v>
      </c>
      <c r="J52" s="6"/>
      <c r="K52" s="7"/>
      <c r="L52" s="25">
        <f t="shared" si="7"/>
      </c>
      <c r="M52" s="25">
        <f t="shared" si="4"/>
      </c>
    </row>
    <row r="53" spans="1:13" ht="18" customHeight="1">
      <c r="A53" s="4" t="s">
        <v>116</v>
      </c>
      <c r="B53" s="5">
        <v>1723201271</v>
      </c>
      <c r="C53" s="22">
        <v>8</v>
      </c>
      <c r="D53" s="22" t="s">
        <v>49</v>
      </c>
      <c r="E53" s="22" t="s">
        <v>29</v>
      </c>
      <c r="F53" s="23">
        <v>20291</v>
      </c>
      <c r="G53" s="24" t="str">
        <f t="shared" si="0"/>
        <v>71</v>
      </c>
      <c r="H53" s="25" t="str">
        <f t="shared" si="5"/>
        <v>小惠</v>
      </c>
      <c r="I53" s="25" t="str">
        <f t="shared" si="6"/>
        <v>缺考</v>
      </c>
      <c r="J53" s="6"/>
      <c r="K53" s="7"/>
      <c r="L53" s="25">
        <f t="shared" si="7"/>
      </c>
      <c r="M53" s="25">
        <f t="shared" si="4"/>
      </c>
    </row>
    <row r="54" spans="1:13" s="8" customFormat="1" ht="18" customHeight="1">
      <c r="A54" s="4" t="s">
        <v>117</v>
      </c>
      <c r="B54" s="5">
        <v>1723201264</v>
      </c>
      <c r="C54" s="22">
        <v>8</v>
      </c>
      <c r="D54" s="22" t="s">
        <v>49</v>
      </c>
      <c r="E54" s="22" t="s">
        <v>30</v>
      </c>
      <c r="F54" s="23">
        <v>20292</v>
      </c>
      <c r="G54" s="24" t="str">
        <f t="shared" si="0"/>
        <v>64</v>
      </c>
      <c r="H54" s="25" t="str">
        <f t="shared" si="5"/>
        <v>正</v>
      </c>
      <c r="I54" s="25" t="str">
        <f t="shared" si="6"/>
        <v>缺考</v>
      </c>
      <c r="J54" s="6"/>
      <c r="K54" s="7"/>
      <c r="L54" s="25">
        <f t="shared" si="7"/>
      </c>
      <c r="M54" s="25">
        <f t="shared" si="4"/>
      </c>
    </row>
    <row r="55" spans="1:13" ht="18" customHeight="1">
      <c r="A55" s="4" t="s">
        <v>118</v>
      </c>
      <c r="B55" s="5">
        <v>1723201263</v>
      </c>
      <c r="C55" s="22">
        <v>8</v>
      </c>
      <c r="D55" s="22" t="s">
        <v>49</v>
      </c>
      <c r="E55" s="22" t="s">
        <v>31</v>
      </c>
      <c r="F55" s="23">
        <v>20293</v>
      </c>
      <c r="G55" s="24" t="str">
        <f t="shared" si="0"/>
        <v>63</v>
      </c>
      <c r="H55" s="25" t="str">
        <f t="shared" si="5"/>
        <v>济乾</v>
      </c>
      <c r="I55" s="25" t="str">
        <f t="shared" si="6"/>
        <v>缺考</v>
      </c>
      <c r="J55" s="6"/>
      <c r="K55" s="7"/>
      <c r="L55" s="25">
        <f t="shared" si="7"/>
      </c>
      <c r="M55" s="25">
        <f t="shared" si="4"/>
      </c>
    </row>
    <row r="56" spans="1:13" s="8" customFormat="1" ht="18" customHeight="1">
      <c r="A56" s="4" t="s">
        <v>119</v>
      </c>
      <c r="B56" s="5">
        <v>1723201300</v>
      </c>
      <c r="C56" s="22">
        <v>8</v>
      </c>
      <c r="D56" s="22" t="s">
        <v>49</v>
      </c>
      <c r="E56" s="22" t="s">
        <v>32</v>
      </c>
      <c r="F56" s="23">
        <v>20294</v>
      </c>
      <c r="G56" s="24" t="str">
        <f t="shared" si="0"/>
        <v>00</v>
      </c>
      <c r="H56" s="25" t="str">
        <f t="shared" si="5"/>
        <v>靖雯</v>
      </c>
      <c r="I56" s="25" t="str">
        <f t="shared" si="6"/>
        <v>缺考</v>
      </c>
      <c r="J56" s="6"/>
      <c r="K56" s="7"/>
      <c r="L56" s="25">
        <f t="shared" si="7"/>
      </c>
      <c r="M56" s="25">
        <f t="shared" si="4"/>
      </c>
    </row>
    <row r="57" spans="1:13" ht="18" customHeight="1">
      <c r="A57" s="4" t="s">
        <v>120</v>
      </c>
      <c r="B57" s="5">
        <v>1723201259</v>
      </c>
      <c r="C57" s="22">
        <v>8</v>
      </c>
      <c r="D57" s="22" t="s">
        <v>49</v>
      </c>
      <c r="E57" s="22" t="s">
        <v>33</v>
      </c>
      <c r="F57" s="23">
        <v>20295</v>
      </c>
      <c r="G57" s="24" t="str">
        <f t="shared" si="0"/>
        <v>59</v>
      </c>
      <c r="H57" s="25" t="str">
        <f t="shared" si="5"/>
        <v>奇盼</v>
      </c>
      <c r="I57" s="25" t="str">
        <f t="shared" si="6"/>
        <v>缺考</v>
      </c>
      <c r="J57" s="6"/>
      <c r="K57" s="7"/>
      <c r="L57" s="25">
        <f t="shared" si="7"/>
      </c>
      <c r="M57" s="25">
        <f t="shared" si="4"/>
      </c>
    </row>
    <row r="58" spans="1:13" s="8" customFormat="1" ht="18" customHeight="1">
      <c r="A58" s="4" t="s">
        <v>121</v>
      </c>
      <c r="B58" s="5">
        <v>1723201322</v>
      </c>
      <c r="C58" s="22">
        <v>8</v>
      </c>
      <c r="D58" s="22" t="s">
        <v>49</v>
      </c>
      <c r="E58" s="22" t="s">
        <v>34</v>
      </c>
      <c r="F58" s="23">
        <v>20296</v>
      </c>
      <c r="G58" s="24" t="str">
        <f t="shared" si="0"/>
        <v>22</v>
      </c>
      <c r="H58" s="25" t="str">
        <f t="shared" si="5"/>
        <v>宗斌</v>
      </c>
      <c r="I58" s="25" t="str">
        <f t="shared" si="6"/>
        <v>缺考</v>
      </c>
      <c r="J58" s="6"/>
      <c r="K58" s="7"/>
      <c r="L58" s="25">
        <f t="shared" si="7"/>
      </c>
      <c r="M58" s="25">
        <f t="shared" si="4"/>
      </c>
    </row>
    <row r="59" spans="1:13" ht="18" customHeight="1">
      <c r="A59" s="4" t="s">
        <v>122</v>
      </c>
      <c r="B59" s="5">
        <v>1723201304</v>
      </c>
      <c r="C59" s="22">
        <v>8</v>
      </c>
      <c r="D59" s="22" t="s">
        <v>49</v>
      </c>
      <c r="E59" s="22" t="s">
        <v>35</v>
      </c>
      <c r="F59" s="23">
        <v>20297</v>
      </c>
      <c r="G59" s="24" t="str">
        <f aca="true" t="shared" si="8" ref="G59:G72">RIGHT(B59,$G$2)</f>
        <v>04</v>
      </c>
      <c r="H59" s="25" t="str">
        <f t="shared" si="5"/>
        <v>秋生</v>
      </c>
      <c r="I59" s="25" t="str">
        <f t="shared" si="6"/>
        <v>缺考</v>
      </c>
      <c r="J59" s="6"/>
      <c r="K59" s="7"/>
      <c r="L59" s="25">
        <f t="shared" si="7"/>
      </c>
      <c r="M59" s="25">
        <f t="shared" si="4"/>
      </c>
    </row>
    <row r="60" spans="1:13" s="8" customFormat="1" ht="18" customHeight="1">
      <c r="A60" s="4" t="s">
        <v>123</v>
      </c>
      <c r="B60" s="5">
        <v>1723201293</v>
      </c>
      <c r="C60" s="22">
        <v>8</v>
      </c>
      <c r="D60" s="22" t="s">
        <v>49</v>
      </c>
      <c r="E60" s="22" t="s">
        <v>36</v>
      </c>
      <c r="F60" s="23">
        <v>20298</v>
      </c>
      <c r="G60" s="24" t="str">
        <f t="shared" si="8"/>
        <v>93</v>
      </c>
      <c r="H60" s="25" t="str">
        <f t="shared" si="5"/>
        <v>桂花</v>
      </c>
      <c r="I60" s="25" t="str">
        <f t="shared" si="6"/>
        <v>缺考</v>
      </c>
      <c r="J60" s="6"/>
      <c r="K60" s="7"/>
      <c r="L60" s="25">
        <f t="shared" si="7"/>
      </c>
      <c r="M60" s="25">
        <f t="shared" si="4"/>
      </c>
    </row>
    <row r="61" spans="1:13" ht="18" customHeight="1">
      <c r="A61" s="4" t="s">
        <v>124</v>
      </c>
      <c r="B61" s="5">
        <v>1723201321</v>
      </c>
      <c r="C61" s="22">
        <v>8</v>
      </c>
      <c r="D61" s="22" t="s">
        <v>49</v>
      </c>
      <c r="E61" s="22" t="s">
        <v>37</v>
      </c>
      <c r="F61" s="23">
        <v>20299</v>
      </c>
      <c r="G61" s="24" t="str">
        <f t="shared" si="8"/>
        <v>21</v>
      </c>
      <c r="H61" s="25" t="str">
        <f t="shared" si="5"/>
        <v>春汝</v>
      </c>
      <c r="I61" s="25" t="str">
        <f t="shared" si="6"/>
        <v>缺考</v>
      </c>
      <c r="J61" s="6"/>
      <c r="K61" s="7"/>
      <c r="L61" s="25">
        <f t="shared" si="7"/>
      </c>
      <c r="M61" s="25">
        <f t="shared" si="4"/>
      </c>
    </row>
    <row r="62" spans="1:13" s="8" customFormat="1" ht="18" customHeight="1">
      <c r="A62" s="4" t="s">
        <v>125</v>
      </c>
      <c r="B62" s="5">
        <v>1723201299</v>
      </c>
      <c r="C62" s="22">
        <v>8</v>
      </c>
      <c r="D62" s="22" t="s">
        <v>49</v>
      </c>
      <c r="E62" s="22" t="s">
        <v>38</v>
      </c>
      <c r="F62" s="23">
        <v>20300</v>
      </c>
      <c r="G62" s="24" t="str">
        <f t="shared" si="8"/>
        <v>99</v>
      </c>
      <c r="H62" s="25" t="str">
        <f t="shared" si="5"/>
        <v>明斯</v>
      </c>
      <c r="I62" s="25" t="str">
        <f t="shared" si="6"/>
        <v>缺考</v>
      </c>
      <c r="J62" s="6"/>
      <c r="K62" s="7"/>
      <c r="L62" s="25">
        <f t="shared" si="7"/>
      </c>
      <c r="M62" s="25">
        <f t="shared" si="4"/>
      </c>
    </row>
    <row r="63" spans="1:13" ht="18" customHeight="1">
      <c r="A63" s="4" t="s">
        <v>126</v>
      </c>
      <c r="B63" s="5">
        <v>1723201307</v>
      </c>
      <c r="C63" s="22">
        <v>8</v>
      </c>
      <c r="D63" s="22" t="s">
        <v>49</v>
      </c>
      <c r="E63" s="22" t="s">
        <v>39</v>
      </c>
      <c r="F63" s="23">
        <v>20301</v>
      </c>
      <c r="G63" s="24" t="str">
        <f t="shared" si="8"/>
        <v>07</v>
      </c>
      <c r="H63" s="25" t="str">
        <f t="shared" si="5"/>
        <v>榕倩</v>
      </c>
      <c r="I63" s="25" t="str">
        <f t="shared" si="6"/>
        <v>缺考</v>
      </c>
      <c r="J63" s="6"/>
      <c r="K63" s="7"/>
      <c r="L63" s="25">
        <f t="shared" si="7"/>
      </c>
      <c r="M63" s="25">
        <f t="shared" si="4"/>
      </c>
    </row>
    <row r="64" spans="1:13" s="8" customFormat="1" ht="18" customHeight="1">
      <c r="A64" s="4" t="s">
        <v>127</v>
      </c>
      <c r="B64" s="5">
        <v>1723201315</v>
      </c>
      <c r="C64" s="22">
        <v>8</v>
      </c>
      <c r="D64" s="22" t="s">
        <v>49</v>
      </c>
      <c r="E64" s="22" t="s">
        <v>40</v>
      </c>
      <c r="F64" s="23">
        <v>20302</v>
      </c>
      <c r="G64" s="24" t="str">
        <f t="shared" si="8"/>
        <v>15</v>
      </c>
      <c r="H64" s="25" t="str">
        <f t="shared" si="5"/>
        <v>诗慧</v>
      </c>
      <c r="I64" s="25" t="str">
        <f t="shared" si="6"/>
        <v>缺考</v>
      </c>
      <c r="J64" s="6"/>
      <c r="K64" s="7"/>
      <c r="L64" s="25">
        <f t="shared" si="7"/>
      </c>
      <c r="M64" s="25">
        <f t="shared" si="4"/>
      </c>
    </row>
    <row r="65" spans="1:13" ht="18" customHeight="1">
      <c r="A65" s="4" t="s">
        <v>128</v>
      </c>
      <c r="B65" s="5">
        <v>1723201314</v>
      </c>
      <c r="C65" s="22">
        <v>8</v>
      </c>
      <c r="D65" s="22" t="s">
        <v>49</v>
      </c>
      <c r="E65" s="22" t="s">
        <v>41</v>
      </c>
      <c r="F65" s="23">
        <v>20303</v>
      </c>
      <c r="G65" s="24" t="str">
        <f t="shared" si="8"/>
        <v>14</v>
      </c>
      <c r="H65" s="25" t="str">
        <f t="shared" si="5"/>
        <v>文慧</v>
      </c>
      <c r="I65" s="25" t="str">
        <f t="shared" si="6"/>
        <v>缺考</v>
      </c>
      <c r="J65" s="6"/>
      <c r="K65" s="7"/>
      <c r="L65" s="25">
        <f t="shared" si="7"/>
      </c>
      <c r="M65" s="25">
        <f t="shared" si="4"/>
      </c>
    </row>
    <row r="66" spans="1:13" s="8" customFormat="1" ht="18" customHeight="1">
      <c r="A66" s="4" t="s">
        <v>129</v>
      </c>
      <c r="B66" s="5">
        <v>1723201261</v>
      </c>
      <c r="C66" s="22">
        <v>8</v>
      </c>
      <c r="D66" s="22" t="s">
        <v>49</v>
      </c>
      <c r="E66" s="22" t="s">
        <v>42</v>
      </c>
      <c r="F66" s="23">
        <v>20304</v>
      </c>
      <c r="G66" s="24" t="str">
        <f t="shared" si="8"/>
        <v>61</v>
      </c>
      <c r="H66" s="25" t="str">
        <f t="shared" si="5"/>
        <v>铭锟</v>
      </c>
      <c r="I66" s="25" t="str">
        <f t="shared" si="6"/>
        <v>缺考</v>
      </c>
      <c r="J66" s="6"/>
      <c r="K66" s="7"/>
      <c r="L66" s="25">
        <f t="shared" si="7"/>
      </c>
      <c r="M66" s="25">
        <f t="shared" si="4"/>
      </c>
    </row>
    <row r="67" spans="1:13" ht="18" customHeight="1">
      <c r="A67" s="4" t="s">
        <v>130</v>
      </c>
      <c r="B67" s="5">
        <v>1723201290</v>
      </c>
      <c r="C67" s="22">
        <v>8</v>
      </c>
      <c r="D67" s="22" t="s">
        <v>49</v>
      </c>
      <c r="E67" s="22" t="s">
        <v>43</v>
      </c>
      <c r="F67" s="23">
        <v>20305</v>
      </c>
      <c r="G67" s="24" t="str">
        <f t="shared" si="8"/>
        <v>90</v>
      </c>
      <c r="H67" s="25" t="str">
        <f aca="true" t="shared" si="9" ref="H67:H72">IF(A67="","",A67)</f>
        <v>秋怡</v>
      </c>
      <c r="I67" s="25" t="str">
        <f>IF(ISERROR(VLOOKUP(G67,J:K,2,0)),"缺考",VLOOKUP(G67,J:K,2,0))</f>
        <v>缺考</v>
      </c>
      <c r="J67" s="6"/>
      <c r="K67" s="7"/>
      <c r="L67" s="25">
        <f aca="true" t="shared" si="10" ref="L67:L72">IF(ISERROR(VLOOKUP(J67,G$1:H$65536,2,)),"",VLOOKUP(J67,G$1:H$65536,2,))</f>
      </c>
      <c r="M67" s="25">
        <f t="shared" si="4"/>
      </c>
    </row>
    <row r="68" spans="1:13" s="8" customFormat="1" ht="18" customHeight="1">
      <c r="A68" s="4" t="s">
        <v>131</v>
      </c>
      <c r="B68" s="5">
        <v>1723201318</v>
      </c>
      <c r="C68" s="22">
        <v>8</v>
      </c>
      <c r="D68" s="22" t="s">
        <v>49</v>
      </c>
      <c r="E68" s="22" t="s">
        <v>45</v>
      </c>
      <c r="F68" s="23">
        <v>20306</v>
      </c>
      <c r="G68" s="24" t="str">
        <f t="shared" si="8"/>
        <v>18</v>
      </c>
      <c r="H68" s="25" t="str">
        <f t="shared" si="9"/>
        <v>文雅</v>
      </c>
      <c r="I68" s="25" t="str">
        <f>IF(ISERROR(VLOOKUP(G68,J:K,2,0)),"缺考",VLOOKUP(G68,J:K,2,0))</f>
        <v>缺考</v>
      </c>
      <c r="J68" s="6"/>
      <c r="K68" s="7"/>
      <c r="L68" s="25">
        <f t="shared" si="10"/>
      </c>
      <c r="M68" s="25">
        <f t="shared" si="4"/>
      </c>
    </row>
    <row r="69" spans="1:13" ht="18" customHeight="1">
      <c r="A69" s="4" t="s">
        <v>132</v>
      </c>
      <c r="B69" s="5">
        <v>1723201317</v>
      </c>
      <c r="C69" s="22">
        <v>8</v>
      </c>
      <c r="D69" s="22" t="s">
        <v>49</v>
      </c>
      <c r="E69" s="22" t="s">
        <v>46</v>
      </c>
      <c r="F69" s="23">
        <v>20307</v>
      </c>
      <c r="G69" s="24" t="str">
        <f t="shared" si="8"/>
        <v>17</v>
      </c>
      <c r="H69" s="25" t="str">
        <f t="shared" si="9"/>
        <v>倚雯</v>
      </c>
      <c r="I69" s="25" t="str">
        <f>IF(ISERROR(VLOOKUP(G69,J:K,2,0)),"缺考",VLOOKUP(G69,J:K,2,0))</f>
        <v>缺考</v>
      </c>
      <c r="J69" s="6"/>
      <c r="K69" s="7"/>
      <c r="L69" s="25">
        <f t="shared" si="10"/>
      </c>
      <c r="M69" s="25">
        <f t="shared" si="4"/>
      </c>
    </row>
    <row r="70" spans="1:13" s="8" customFormat="1" ht="18" customHeight="1">
      <c r="A70" s="4" t="s">
        <v>133</v>
      </c>
      <c r="B70" s="5">
        <v>1723201260</v>
      </c>
      <c r="C70" s="22">
        <v>8</v>
      </c>
      <c r="D70" s="22" t="s">
        <v>49</v>
      </c>
      <c r="E70" s="22" t="s">
        <v>47</v>
      </c>
      <c r="F70" s="23">
        <v>20308</v>
      </c>
      <c r="G70" s="24" t="str">
        <f t="shared" si="8"/>
        <v>60</v>
      </c>
      <c r="H70" s="25" t="str">
        <f t="shared" si="9"/>
        <v>晓明</v>
      </c>
      <c r="I70" s="25" t="str">
        <f>IF(ISERROR(VLOOKUP(G70,J:K,2,0)),"缺考",VLOOKUP(G70,J:K,2,0))</f>
        <v>缺考</v>
      </c>
      <c r="J70" s="6"/>
      <c r="K70" s="7"/>
      <c r="L70" s="25">
        <f t="shared" si="10"/>
      </c>
      <c r="M70" s="25">
        <f>IF(J70="","",J70&amp;"+"&amp;K70)</f>
      </c>
    </row>
    <row r="71" spans="1:13" ht="18" customHeight="1">
      <c r="A71" s="4" t="s">
        <v>134</v>
      </c>
      <c r="B71" s="5">
        <v>1723201316</v>
      </c>
      <c r="C71" s="22">
        <v>8</v>
      </c>
      <c r="D71" s="22" t="s">
        <v>49</v>
      </c>
      <c r="E71" s="22" t="s">
        <v>48</v>
      </c>
      <c r="F71" s="23">
        <v>20309</v>
      </c>
      <c r="G71" s="24" t="str">
        <f t="shared" si="8"/>
        <v>16</v>
      </c>
      <c r="H71" s="25" t="str">
        <f t="shared" si="9"/>
        <v>青云</v>
      </c>
      <c r="I71" s="25" t="str">
        <f>IF(ISERROR(VLOOKUP(G71,J:K,2,0)),"缺考",VLOOKUP(G71,J:K,2,0))</f>
        <v>缺考</v>
      </c>
      <c r="J71" s="6"/>
      <c r="K71" s="7"/>
      <c r="L71" s="25">
        <f t="shared" si="10"/>
      </c>
      <c r="M71" s="25">
        <f>IF(J71="","",J71&amp;"+"&amp;K71)</f>
      </c>
    </row>
    <row r="72" spans="1:13" s="8" customFormat="1" ht="18" customHeight="1">
      <c r="A72" s="4" t="s">
        <v>135</v>
      </c>
      <c r="B72" s="5">
        <v>1723201302</v>
      </c>
      <c r="C72" s="22">
        <v>8</v>
      </c>
      <c r="D72" s="22" t="s">
        <v>49</v>
      </c>
      <c r="E72" s="22" t="s">
        <v>50</v>
      </c>
      <c r="F72" s="23">
        <v>20310</v>
      </c>
      <c r="G72" s="24" t="str">
        <f t="shared" si="8"/>
        <v>02</v>
      </c>
      <c r="H72" s="25" t="str">
        <f t="shared" si="9"/>
        <v>颖绮</v>
      </c>
      <c r="I72" s="25">
        <f>IF(ISERROR(VLOOKUP(G72,J:K,2,0)),"缺考",VLOOKUP(G72,J:K,2,0))</f>
        <v>20</v>
      </c>
      <c r="J72" s="6"/>
      <c r="K72" s="7"/>
      <c r="L72" s="25">
        <f t="shared" si="10"/>
      </c>
      <c r="M72" s="25">
        <f>IF(J72="","",J72&amp;"+"&amp;K72)</f>
      </c>
    </row>
    <row r="73" spans="3:13" ht="18.75">
      <c r="C73" s="26"/>
      <c r="D73" s="26"/>
      <c r="E73" s="26"/>
      <c r="F73" s="26"/>
      <c r="G73" s="27"/>
      <c r="H73" s="27"/>
      <c r="I73" s="28"/>
      <c r="L73" s="28"/>
      <c r="M73" s="29"/>
    </row>
    <row r="74" spans="3:13" ht="18.75">
      <c r="C74" s="26"/>
      <c r="D74" s="26"/>
      <c r="E74" s="26"/>
      <c r="F74" s="26"/>
      <c r="G74" s="27"/>
      <c r="H74" s="27"/>
      <c r="I74" s="28"/>
      <c r="L74" s="28"/>
      <c r="M74" s="29"/>
    </row>
    <row r="75" spans="3:13" ht="18.75">
      <c r="C75" s="26"/>
      <c r="D75" s="26"/>
      <c r="E75" s="26"/>
      <c r="F75" s="26"/>
      <c r="G75" s="27"/>
      <c r="H75" s="27"/>
      <c r="I75" s="28"/>
      <c r="L75" s="28"/>
      <c r="M75" s="29"/>
    </row>
    <row r="76" spans="3:13" ht="18.75">
      <c r="C76" s="26"/>
      <c r="D76" s="26"/>
      <c r="E76" s="26"/>
      <c r="F76" s="26"/>
      <c r="G76" s="27"/>
      <c r="H76" s="27"/>
      <c r="I76" s="28"/>
      <c r="L76" s="28"/>
      <c r="M76" s="29"/>
    </row>
    <row r="77" spans="3:13" ht="18.75">
      <c r="C77" s="26"/>
      <c r="D77" s="26"/>
      <c r="E77" s="26"/>
      <c r="F77" s="26"/>
      <c r="G77" s="27"/>
      <c r="H77" s="27"/>
      <c r="I77" s="28"/>
      <c r="L77" s="28"/>
      <c r="M77" s="29"/>
    </row>
    <row r="78" spans="3:13" ht="18.75">
      <c r="C78" s="26"/>
      <c r="D78" s="26"/>
      <c r="E78" s="26"/>
      <c r="F78" s="26"/>
      <c r="G78" s="27"/>
      <c r="H78" s="27"/>
      <c r="I78" s="28"/>
      <c r="L78" s="28"/>
      <c r="M78" s="29"/>
    </row>
    <row r="79" spans="3:13" ht="18.75">
      <c r="C79" s="26"/>
      <c r="D79" s="26"/>
      <c r="E79" s="26"/>
      <c r="F79" s="26"/>
      <c r="G79" s="27"/>
      <c r="H79" s="27"/>
      <c r="I79" s="28"/>
      <c r="L79" s="28"/>
      <c r="M79" s="29"/>
    </row>
    <row r="80" spans="3:13" ht="18.75">
      <c r="C80" s="26"/>
      <c r="D80" s="26"/>
      <c r="E80" s="26"/>
      <c r="F80" s="26"/>
      <c r="G80" s="27"/>
      <c r="H80" s="27"/>
      <c r="I80" s="28"/>
      <c r="L80" s="28"/>
      <c r="M80" s="29"/>
    </row>
    <row r="81" spans="3:13" ht="18.75">
      <c r="C81" s="26"/>
      <c r="D81" s="26"/>
      <c r="E81" s="26"/>
      <c r="F81" s="26"/>
      <c r="G81" s="27"/>
      <c r="H81" s="27"/>
      <c r="I81" s="28"/>
      <c r="L81" s="28"/>
      <c r="M81" s="29"/>
    </row>
    <row r="82" spans="3:13" ht="18.75">
      <c r="C82" s="26"/>
      <c r="D82" s="26"/>
      <c r="E82" s="26"/>
      <c r="F82" s="26"/>
      <c r="G82" s="27"/>
      <c r="H82" s="27"/>
      <c r="I82" s="28"/>
      <c r="L82" s="28"/>
      <c r="M82" s="29"/>
    </row>
    <row r="83" spans="3:13" ht="18.75">
      <c r="C83" s="26"/>
      <c r="D83" s="26"/>
      <c r="E83" s="26"/>
      <c r="F83" s="26"/>
      <c r="G83" s="27"/>
      <c r="H83" s="27"/>
      <c r="I83" s="28"/>
      <c r="L83" s="28"/>
      <c r="M83" s="29"/>
    </row>
    <row r="84" spans="3:13" ht="18.75">
      <c r="C84" s="26"/>
      <c r="D84" s="26"/>
      <c r="E84" s="26"/>
      <c r="F84" s="26"/>
      <c r="G84" s="27"/>
      <c r="H84" s="27"/>
      <c r="I84" s="28"/>
      <c r="L84" s="28"/>
      <c r="M84" s="29"/>
    </row>
    <row r="85" spans="3:13" ht="18.75">
      <c r="C85" s="26"/>
      <c r="D85" s="26"/>
      <c r="E85" s="26"/>
      <c r="F85" s="26"/>
      <c r="G85" s="27"/>
      <c r="H85" s="27"/>
      <c r="I85" s="28"/>
      <c r="L85" s="28"/>
      <c r="M85" s="29"/>
    </row>
    <row r="86" spans="3:13" ht="18.75">
      <c r="C86" s="26"/>
      <c r="D86" s="26"/>
      <c r="E86" s="26"/>
      <c r="F86" s="26"/>
      <c r="G86" s="27"/>
      <c r="H86" s="27"/>
      <c r="I86" s="28"/>
      <c r="L86" s="28"/>
      <c r="M86" s="29"/>
    </row>
    <row r="87" spans="3:13" ht="18.75">
      <c r="C87" s="26"/>
      <c r="D87" s="26"/>
      <c r="E87" s="26"/>
      <c r="F87" s="26"/>
      <c r="G87" s="27"/>
      <c r="H87" s="27"/>
      <c r="I87" s="28"/>
      <c r="L87" s="28"/>
      <c r="M87" s="29"/>
    </row>
    <row r="88" spans="3:13" ht="18.75">
      <c r="C88" s="26"/>
      <c r="D88" s="26"/>
      <c r="E88" s="26"/>
      <c r="F88" s="26"/>
      <c r="G88" s="27"/>
      <c r="H88" s="27"/>
      <c r="I88" s="28"/>
      <c r="L88" s="28"/>
      <c r="M88" s="29"/>
    </row>
    <row r="89" spans="3:13" ht="18.75">
      <c r="C89" s="26"/>
      <c r="D89" s="26"/>
      <c r="E89" s="26"/>
      <c r="F89" s="26"/>
      <c r="G89" s="27"/>
      <c r="H89" s="27"/>
      <c r="I89" s="28"/>
      <c r="L89" s="28"/>
      <c r="M89" s="29"/>
    </row>
    <row r="90" spans="3:13" ht="18.75">
      <c r="C90" s="26"/>
      <c r="D90" s="26"/>
      <c r="E90" s="26"/>
      <c r="F90" s="26"/>
      <c r="G90" s="27"/>
      <c r="H90" s="27"/>
      <c r="I90" s="28"/>
      <c r="L90" s="28"/>
      <c r="M90" s="29"/>
    </row>
    <row r="91" spans="3:13" ht="18.75">
      <c r="C91" s="26"/>
      <c r="D91" s="26"/>
      <c r="E91" s="26"/>
      <c r="F91" s="26"/>
      <c r="G91" s="27"/>
      <c r="H91" s="27"/>
      <c r="I91" s="28"/>
      <c r="L91" s="28"/>
      <c r="M91" s="29"/>
    </row>
    <row r="92" spans="3:13" ht="18.75">
      <c r="C92" s="26"/>
      <c r="D92" s="26"/>
      <c r="E92" s="26"/>
      <c r="F92" s="26"/>
      <c r="G92" s="27"/>
      <c r="H92" s="27"/>
      <c r="I92" s="28"/>
      <c r="L92" s="28"/>
      <c r="M92" s="29"/>
    </row>
    <row r="93" spans="3:13" ht="18.75">
      <c r="C93" s="26"/>
      <c r="D93" s="26"/>
      <c r="E93" s="26"/>
      <c r="F93" s="26"/>
      <c r="G93" s="27"/>
      <c r="H93" s="27"/>
      <c r="I93" s="28"/>
      <c r="L93" s="28"/>
      <c r="M93" s="29"/>
    </row>
    <row r="94" spans="3:13" ht="18.75">
      <c r="C94" s="26"/>
      <c r="D94" s="26"/>
      <c r="E94" s="26"/>
      <c r="F94" s="26"/>
      <c r="G94" s="27"/>
      <c r="H94" s="27"/>
      <c r="I94" s="28"/>
      <c r="L94" s="28"/>
      <c r="M94" s="29"/>
    </row>
    <row r="95" spans="3:13" ht="18.75">
      <c r="C95" s="26"/>
      <c r="D95" s="26"/>
      <c r="E95" s="26"/>
      <c r="F95" s="26"/>
      <c r="G95" s="27"/>
      <c r="H95" s="27"/>
      <c r="I95" s="28"/>
      <c r="L95" s="28"/>
      <c r="M95" s="29"/>
    </row>
    <row r="96" spans="3:13" ht="18.75">
      <c r="C96" s="26"/>
      <c r="D96" s="26"/>
      <c r="E96" s="26"/>
      <c r="F96" s="26"/>
      <c r="G96" s="27"/>
      <c r="H96" s="27"/>
      <c r="I96" s="28"/>
      <c r="L96" s="28"/>
      <c r="M96" s="29"/>
    </row>
    <row r="97" spans="3:13" ht="18.75">
      <c r="C97" s="26"/>
      <c r="D97" s="26"/>
      <c r="E97" s="26"/>
      <c r="F97" s="26"/>
      <c r="G97" s="27"/>
      <c r="H97" s="27"/>
      <c r="I97" s="28"/>
      <c r="L97" s="28"/>
      <c r="M97" s="29"/>
    </row>
    <row r="98" spans="3:13" ht="18.75">
      <c r="C98" s="26"/>
      <c r="D98" s="26"/>
      <c r="E98" s="26"/>
      <c r="F98" s="26"/>
      <c r="G98" s="27"/>
      <c r="H98" s="27"/>
      <c r="I98" s="28"/>
      <c r="L98" s="28"/>
      <c r="M98" s="29"/>
    </row>
    <row r="99" spans="3:13" ht="18.75">
      <c r="C99" s="26"/>
      <c r="D99" s="26"/>
      <c r="E99" s="26"/>
      <c r="F99" s="26"/>
      <c r="G99" s="27"/>
      <c r="H99" s="27"/>
      <c r="I99" s="28"/>
      <c r="L99" s="28"/>
      <c r="M99" s="29"/>
    </row>
    <row r="100" spans="3:13" ht="18.75">
      <c r="C100" s="26"/>
      <c r="D100" s="26"/>
      <c r="E100" s="26"/>
      <c r="F100" s="26"/>
      <c r="G100" s="27"/>
      <c r="H100" s="27"/>
      <c r="I100" s="28"/>
      <c r="L100" s="28"/>
      <c r="M100" s="29"/>
    </row>
    <row r="101" spans="3:13" ht="18.75">
      <c r="C101" s="26"/>
      <c r="D101" s="26"/>
      <c r="E101" s="26"/>
      <c r="F101" s="26"/>
      <c r="G101" s="27"/>
      <c r="H101" s="27"/>
      <c r="I101" s="28"/>
      <c r="L101" s="28"/>
      <c r="M101" s="29"/>
    </row>
  </sheetData>
  <sheetProtection password="E8BB" sheet="1" objects="1" scenarios="1" sort="0" autoFilter="0"/>
  <protectedRanges>
    <protectedRange sqref="A1:M2" name="表头内容"/>
    <protectedRange sqref="A3:B101" name="姓名和考号输入区域"/>
    <protectedRange sqref="J3:K101" name="轮序登分输入区域"/>
  </protectedRanges>
  <mergeCells count="5">
    <mergeCell ref="G1:I1"/>
    <mergeCell ref="C1:F1"/>
    <mergeCell ref="A1:B1"/>
    <mergeCell ref="J1:K1"/>
    <mergeCell ref="L1:M1"/>
  </mergeCells>
  <printOptions/>
  <pageMargins left="1.14173228346456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7" sqref="A7"/>
    </sheetView>
  </sheetViews>
  <sheetFormatPr defaultColWidth="9.00390625" defaultRowHeight="53.25" customHeight="1"/>
  <cols>
    <col min="1" max="1" width="147.00390625" style="0" customWidth="1"/>
  </cols>
  <sheetData>
    <row r="1" ht="31.5" customHeight="1">
      <c r="A1" s="39" t="s">
        <v>141</v>
      </c>
    </row>
    <row r="2" ht="70.5" customHeight="1">
      <c r="A2" s="39" t="s">
        <v>142</v>
      </c>
    </row>
    <row r="3" ht="30" customHeight="1">
      <c r="A3" s="39" t="s">
        <v>143</v>
      </c>
    </row>
    <row r="4" ht="53.25" customHeight="1">
      <c r="A4" s="39" t="s">
        <v>144</v>
      </c>
    </row>
    <row r="5" ht="39" customHeight="1">
      <c r="A5" s="39" t="s">
        <v>145</v>
      </c>
    </row>
    <row r="6" ht="53.25" customHeight="1">
      <c r="A6" s="39" t="s">
        <v>146</v>
      </c>
    </row>
    <row r="7" ht="53.25" customHeight="1">
      <c r="A7" s="39" t="s">
        <v>147</v>
      </c>
    </row>
    <row r="8" ht="53.25" customHeight="1">
      <c r="A8" s="39" t="s">
        <v>148</v>
      </c>
    </row>
    <row r="9" ht="41.25" customHeight="1">
      <c r="A9" s="39" t="s">
        <v>149</v>
      </c>
    </row>
    <row r="10" ht="53.25" customHeight="1">
      <c r="A10" s="39" t="s">
        <v>150</v>
      </c>
    </row>
    <row r="11" ht="50.25" customHeight="1">
      <c r="A11" s="39" t="s">
        <v>151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乱序登分输入</dc:title>
  <dc:subject/>
  <dc:creator>www.zshunj.cn高中英语教学交流网</dc:creator>
  <cp:keywords/>
  <dc:description>高中英语教学交流网www.yykz.net</dc:description>
  <cp:lastModifiedBy/>
  <dcterms:created xsi:type="dcterms:W3CDTF">2015-05-11T01:29:33Z</dcterms:created>
  <dcterms:modified xsi:type="dcterms:W3CDTF">2017-03-11T07:25:16Z</dcterms:modified>
  <cp:category/>
  <cp:version/>
  <cp:contentType/>
  <cp:contentStatus/>
</cp:coreProperties>
</file>